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72.16.70.74\20020_Zaisei\36 財政状況等一覧表\R04財政状況一覧\04_財政状況資料集の公表(最終)\"/>
    </mc:Choice>
  </mc:AlternateContent>
  <xr:revisionPtr revIDLastSave="0" documentId="13_ncr:1_{C261221F-FF7F-4963-9285-A80DED6421BD}"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CO34" i="10"/>
  <c r="CO35" i="10" s="1"/>
  <c r="BW34" i="10"/>
  <c r="BW35" i="10" s="1"/>
  <c r="BW36" i="10" s="1"/>
  <c r="BW37" i="10" s="1"/>
  <c r="BW38" i="10" s="1"/>
  <c r="BW39" i="10" s="1"/>
  <c r="BW40" i="10" s="1"/>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<sst xmlns="http://schemas.openxmlformats.org/spreadsheetml/2006/main" count="1123" uniqueCount="613">
  <si>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</si>
  <si>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</si>
  <si>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</si>
  <si>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</si>
  <si>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</si>
  <si>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</si>
  <si>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</si>
  <si>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</si>
  <si>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</si>
  <si>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</si>
  <si>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</si>
  <si>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</si>
  <si>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</si>
  <si>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</si>
  <si>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</si>
  <si>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</si>
  <si>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</si>
  <si>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</si>
  <si>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</si>
  <si>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</si>
  <si>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</si>
  <si>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</si>
  <si>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</si>
  <si>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</si>
  <si>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</si>
  <si>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</si>
  <si>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</si>
  <si>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</si>
  <si>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</si>
  <si>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</si>
  <si>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</si>
  <si>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</si>
  <si>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</si>
  <si>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</si>
  <si>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</si>
  <si>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</si>
  <si>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</si>
  <si>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</si>
  <si>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</si>
  <si>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</si>
  <si>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</si>
  <si>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</si>
  <si>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</si>
  <si>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</si>
  <si>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</si>
  <si>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</si>
  <si>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</si>
  <si>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</si>
  <si>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</si>
  <si>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</si>
  <si>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</si>
  <si>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</si>
  <si>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</si>
  <si>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</si>
  <si>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</si>
  <si>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</si>
  <si>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</si>
  <si>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</si>
  <si>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</si>
  <si>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</si>
  <si>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</si>
  <si>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</si>
  <si>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</si>
  <si>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</si>
  <si>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</si>
  <si>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</si>
  <si>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</si>
  <si>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</si>
  <si>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</si>
  <si>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</si>
  <si>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</si>
  <si>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</si>
  <si>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</si>
  <si>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</si>
  <si>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</si>
  <si>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</si>
  <si>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</si>
  <si>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</si>
  <si>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</si>
  <si>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</si>
  <si>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</si>
  <si>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</si>
  <si>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</si>
  <si>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</si>
  <si>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</si>
  <si>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</si>
  <si>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</si>
  <si>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</si>
  <si>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</si>
  <si>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</si>
  <si>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</si>
  <si>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</si>
  <si>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</si>
  <si>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</si>
  <si>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</si>
  <si>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</si>
  <si>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</si>
  <si>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</si>
  <si>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</si>
  <si>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小野市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</si>
  <si>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</si>
  <si>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</si>
  <si>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</si>
  <si>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</si>
  <si>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</si>
  <si>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</si>
  <si>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</si>
  <si>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</si>
  <si>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</si>
  <si>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</si>
  <si>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</si>
  <si>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</si>
  <si>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</si>
  <si>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</si>
  <si>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</si>
  <si>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</si>
  <si>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</si>
  <si>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</si>
  <si>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</si>
  <si>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</si>
  <si>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</si>
  <si>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</si>
  <si>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</si>
  <si>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</si>
  <si>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</si>
  <si>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</si>
  <si>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</si>
  <si>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</si>
  <si>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</si>
  <si>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</si>
  <si>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</si>
  <si>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</si>
  <si>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</si>
  <si>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</si>
  <si>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</si>
  <si>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</si>
  <si>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</si>
  <si>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</si>
  <si>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</si>
  <si>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</si>
  <si>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</si>
  <si>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</si>
  <si>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</si>
  <si>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</si>
  <si>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</si>
  <si>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</si>
  <si>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</si>
  <si>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</si>
  <si>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</si>
  <si>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</si>
  <si>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</si>
  <si>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</si>
  <si>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</si>
  <si>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</si>
  <si>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</si>
  <si>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</si>
  <si>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</si>
  <si>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</si>
  <si>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</si>
  <si>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</si>
  <si>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</si>
  <si>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</si>
  <si>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</si>
  <si>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</si>
  <si>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</si>
  <si>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</si>
  <si>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</si>
  <si>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</si>
  <si>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</si>
  <si>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</si>
  <si>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</si>
  <si>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</si>
  <si>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</si>
  <si>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</si>
  <si>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</si>
  <si>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</si>
  <si>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</si>
  <si>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</si>
  <si>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</si>
  <si>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</si>
  <si>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</si>
  <si>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</si>
  <si>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</si>
  <si>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</si>
  <si>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</si>
  <si>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</si>
  <si>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</si>
  <si>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</si>
  <si>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</si>
  <si>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</si>
  <si>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</si>
  <si>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</si>
  <si>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</si>
  <si>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</si>
  <si>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</si>
  <si>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</si>
  <si>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</si>
  <si>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</si>
  <si>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</si>
  <si>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</si>
  <si>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</si>
  <si>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</si>
  <si>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</si>
  <si>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</si>
  <si>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</si>
  <si>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</si>
  <si>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</si>
  <si>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</si>
  <si>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</si>
  <si>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</si>
  <si>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</si>
  <si>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</si>
  <si>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</si>
  <si>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</si>
  <si>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</si>
  <si>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</si>
  <si>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</si>
  <si>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</si>
  <si>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</si>
  <si>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兵庫県小野市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</si>
  <si>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</si>
  <si>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</si>
  <si>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</si>
  <si>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</si>
  <si>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</si>
  <si>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</si>
  <si>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</si>
  <si>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</si>
  <si>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</si>
  <si>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</si>
  <si>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</si>
  <si>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</si>
  <si>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</si>
  <si>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</si>
  <si>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</si>
  <si>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</si>
  <si>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</si>
  <si>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</si>
  <si>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</si>
  <si>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</si>
  <si>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</si>
  <si>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</si>
  <si>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</si>
  <si>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</si>
  <si>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</si>
  <si>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</si>
  <si>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</si>
  <si>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</si>
  <si>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</si>
  <si>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</si>
  <si>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</si>
  <si>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</si>
  <si>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</si>
  <si>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</si>
  <si>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</si>
  <si>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</si>
  <si>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</si>
  <si>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</si>
  <si>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</si>
  <si>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</si>
  <si>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</si>
  <si>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</si>
  <si>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</si>
  <si>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</si>
  <si>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</si>
  <si>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</si>
  <si>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</si>
  <si>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</si>
  <si>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</si>
  <si>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</si>
  <si>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</si>
  <si>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</si>
  <si>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</si>
  <si>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</si>
  <si>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</si>
  <si>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</si>
  <si>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</si>
  <si>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</si>
  <si>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</si>
  <si>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</si>
  <si>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</si>
  <si>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</si>
  <si>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</si>
  <si>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</si>
  <si>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</si>
  <si>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</si>
  <si>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</si>
  <si>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</si>
  <si>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</si>
  <si>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</si>
  <si>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</si>
  <si>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</si>
  <si>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</si>
  <si>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</si>
  <si>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</si>
  <si>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</si>
  <si>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</si>
  <si>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</si>
  <si>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</si>
  <si>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</si>
  <si>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</si>
  <si>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</si>
  <si>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</si>
  <si>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</si>
  <si>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</si>
  <si>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</si>
  <si>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</si>
  <si>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</si>
  <si>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</si>
  <si>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</si>
  <si>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</si>
  <si>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</si>
  <si>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</si>
  <si>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</si>
  <si>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</si>
  <si>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</si>
  <si>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</si>
  <si>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</si>
  <si>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</si>
  <si>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</si>
  <si>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</si>
  <si>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</si>
  <si>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</si>
  <si>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</si>
  <si>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</si>
  <si>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</si>
  <si>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</si>
  <si>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</si>
  <si>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</si>
  <si>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</si>
  <si>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</si>
  <si>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</si>
  <si>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</si>
  <si>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</si>
  <si>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</si>
  <si>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</si>
  <si>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</si>
  <si>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</si>
  <si>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</si>
  <si>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</si>
  <si>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</si>
  <si>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</si>
  <si>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</si>
  <si>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</si>
  <si>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</si>
  <si>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</si>
  <si>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</si>
  <si>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</si>
  <si>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</si>
  <si>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</si>
  <si>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</si>
  <si>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</si>
  <si>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</si>
  <si>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</si>
  <si>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</si>
  <si>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</si>
  <si>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</si>
  <si>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</si>
  <si>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</si>
  <si>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</si>
  <si>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</si>
  <si>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</si>
  <si>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</si>
  <si>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</si>
  <si>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</si>
  <si>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</si>
  <si>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</si>
  <si>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</si>
  <si>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</si>
  <si>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</si>
  <si>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</si>
  <si>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</si>
  <si>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</si>
  <si>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兵庫県小野市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</si>
  <si>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</si>
  <si>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</si>
  <si>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</si>
  <si>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</si>
  <si>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</si>
  <si>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</si>
  <si>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</si>
  <si>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</si>
  <si>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</si>
  <si>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</si>
  <si>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</si>
  <si>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</si>
  <si>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</si>
  <si>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</si>
  <si>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</si>
  <si>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</si>
  <si>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</si>
  <si>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</si>
  <si>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</si>
  <si>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</si>
  <si>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</si>
  <si>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</si>
  <si>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</si>
  <si>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</si>
  <si>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</si>
  <si>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</si>
  <si>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</si>
  <si>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</si>
  <si>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</si>
  <si>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</si>
  <si>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</si>
  <si>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</si>
  <si>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</si>
  <si>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</si>
  <si>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</si>
  <si>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</si>
  <si>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</si>
  <si>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</si>
  <si>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</si>
  <si>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都市開発事業会計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</si>
  <si>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</si>
  <si>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</si>
  <si>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</si>
  <si>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</si>
  <si>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</si>
  <si>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</si>
  <si>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</si>
  <si>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</si>
  <si>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</si>
  <si>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</si>
  <si>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</si>
  <si>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</si>
  <si>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</si>
  <si>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</si>
  <si>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</si>
  <si>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</si>
  <si>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</si>
  <si>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</si>
  <si>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</si>
  <si>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</si>
  <si>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</si>
  <si>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</si>
  <si>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</si>
  <si>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</si>
  <si>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</si>
  <si>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</si>
  <si>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</si>
  <si>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</si>
  <si>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</si>
  <si>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</si>
  <si>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</si>
  <si>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</si>
  <si>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</si>
  <si>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</si>
  <si>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</si>
  <si>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</si>
  <si>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</si>
  <si>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</si>
  <si>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</si>
  <si>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</si>
  <si>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</si>
  <si>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</si>
  <si>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</si>
  <si>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</si>
  <si>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</si>
  <si>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</si>
  <si>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</si>
  <si>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</si>
  <si>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</si>
  <si>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</si>
  <si>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</si>
  <si>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</si>
  <si>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</si>
  <si>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</si>
  <si>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</si>
  <si>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</si>
  <si>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</si>
  <si>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</si>
  <si>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</si>
  <si>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</si>
  <si>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</si>
  <si>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</si>
  <si>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</si>
  <si>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</si>
  <si>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</si>
  <si>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都市開発事業会計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</si>
  <si>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</si>
  <si>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</si>
  <si>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</si>
  <si>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</si>
  <si>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</si>
  <si>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</si>
  <si>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</si>
  <si>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</si>
  <si>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</si>
  <si>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</si>
  <si>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</si>
  <si>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</si>
  <si>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</si>
  <si>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</si>
  <si>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</si>
  <si>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</si>
  <si>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</si>
  <si>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</si>
  <si>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</si>
  <si>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</si>
  <si>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</si>
  <si>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</si>
  <si>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</si>
  <si>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</si>
  <si>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</si>
  <si>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</si>
  <si>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</si>
  <si>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</si>
  <si>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</si>
  <si>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</si>
  <si>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</si>
  <si>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</si>
  <si>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</si>
  <si>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</si>
  <si>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</si>
  <si>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</si>
  <si>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</si>
  <si>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</si>
  <si>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</si>
  <si>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</si>
  <si>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</si>
  <si>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</si>
  <si>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</si>
  <si>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</si>
  <si>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</si>
  <si>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</si>
  <si>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</si>
  <si>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</si>
  <si>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</si>
  <si>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</si>
  <si>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</si>
  <si>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</si>
  <si>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</si>
  <si>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</si>
  <si>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</si>
  <si>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</si>
  <si>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</si>
  <si>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</si>
  <si>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</si>
  <si>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</si>
  <si>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</si>
  <si>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</si>
  <si>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</si>
  <si>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</si>
  <si>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</si>
  <si>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</si>
  <si>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</si>
  <si>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</si>
  <si>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</si>
  <si>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</si>
  <si>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</si>
  <si>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</si>
  <si>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</si>
  <si>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</si>
  <si>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</si>
  <si>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</si>
  <si>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</si>
  <si>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</si>
  <si>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</si>
  <si>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</si>
  <si>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</si>
  <si>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</si>
  <si>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</si>
  <si>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</si>
  <si>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</si>
  <si>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</si>
  <si>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</si>
  <si>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</si>
  <si>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2.28</t>
  </si>
  <si>
    <t>▲ 1.74</t>
  </si>
  <si>
    <t>▲ 0.31</t>
  </si>
  <si>
    <t>▲ 7.23</t>
  </si>
  <si>
    <t>水道事業会計</t>
  </si>
  <si>
    <t>下水道事業会計</t>
  </si>
  <si>
    <t>一般会計</t>
  </si>
  <si>
    <t>都市開発事業会計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</si>
  <si>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</si>
  <si>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</si>
  <si>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</si>
  <si>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</si>
  <si>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</si>
  <si>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</si>
  <si>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</si>
  <si>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</si>
  <si>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</si>
  <si>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</si>
  <si>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</si>
  <si>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</si>
  <si>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北播磨総合医療センター企業団</t>
    <rPh sb="0" eb="7">
      <t>キタハリマソウゴウイリョウ</t>
    </rPh>
    <rPh sb="11" eb="13">
      <t>キギョウ</t>
    </rPh>
    <rPh sb="13" eb="14">
      <t>ダン</t>
    </rPh>
    <phoneticPr fontId="2"/>
  </si>
  <si>
    <t>北播衛生事務組合</t>
    <rPh sb="0" eb="4">
      <t>ホクバンエイセイ</t>
    </rPh>
    <rPh sb="4" eb="6">
      <t>ジム</t>
    </rPh>
    <rPh sb="6" eb="8">
      <t>クミアイ</t>
    </rPh>
    <phoneticPr fontId="2"/>
  </si>
  <si>
    <t>小野加東加西環境施設事務組合</t>
    <rPh sb="0" eb="14">
      <t>オノカトウカサイカンキョウシセツジムクミアイ</t>
    </rPh>
    <phoneticPr fontId="2"/>
  </si>
  <si>
    <t>小野加東広域事務組合</t>
    <rPh sb="0" eb="2">
      <t>オノ</t>
    </rPh>
    <rPh sb="2" eb="4">
      <t>カトウ</t>
    </rPh>
    <rPh sb="4" eb="10">
      <t>コウイキジムクミアイ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</si>
  <si>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</si>
  <si>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</si>
  <si>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</si>
  <si>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小野市都市施設管理協会</t>
    <rPh sb="0" eb="3">
      <t>オノシ</t>
    </rPh>
    <rPh sb="3" eb="5">
      <t>トシ</t>
    </rPh>
    <rPh sb="5" eb="7">
      <t>シセツ</t>
    </rPh>
    <rPh sb="7" eb="9">
      <t>カンリ</t>
    </rPh>
    <rPh sb="9" eb="11">
      <t>キョウカイ</t>
    </rPh>
    <phoneticPr fontId="2"/>
  </si>
  <si>
    <t>小野市土地開発公社</t>
    <rPh sb="0" eb="3">
      <t>オノシ</t>
    </rPh>
    <rPh sb="3" eb="7">
      <t>トチカイハツ</t>
    </rPh>
    <rPh sb="7" eb="9">
      <t>コウシャ</t>
    </rPh>
    <phoneticPr fontId="2"/>
  </si>
  <si>
    <t>公共施設整備基金</t>
    <rPh sb="0" eb="2">
      <t>コウキョウ</t>
    </rPh>
    <rPh sb="2" eb="4">
      <t>シセツ</t>
    </rPh>
    <rPh sb="4" eb="6">
      <t>セイビ</t>
    </rPh>
    <rPh sb="6" eb="8">
      <t>キキン</t>
    </rPh>
    <phoneticPr fontId="5"/>
  </si>
  <si>
    <t>福祉基金</t>
    <rPh sb="0" eb="2">
      <t>フクシ</t>
    </rPh>
    <rPh sb="2" eb="4">
      <t>キキン</t>
    </rPh>
    <phoneticPr fontId="2"/>
  </si>
  <si>
    <t>文化振興基金</t>
    <rPh sb="0" eb="2">
      <t>ブンカ</t>
    </rPh>
    <rPh sb="2" eb="4">
      <t>シンコウ</t>
    </rPh>
    <rPh sb="4" eb="6">
      <t>キキン</t>
    </rPh>
    <phoneticPr fontId="2"/>
  </si>
  <si>
    <t>教育基金</t>
    <rPh sb="0" eb="2">
      <t>キョウイク</t>
    </rPh>
    <rPh sb="2" eb="4">
      <t>キキン</t>
    </rPh>
    <phoneticPr fontId="2"/>
  </si>
  <si>
    <t>白雲谷温泉施設整備及び運営基金</t>
    <rPh sb="0" eb="3">
      <t>ハクウンダニ</t>
    </rPh>
    <rPh sb="3" eb="5">
      <t>オンセン</t>
    </rPh>
    <rPh sb="5" eb="7">
      <t>シセツ</t>
    </rPh>
    <rPh sb="7" eb="9">
      <t>セイビ</t>
    </rPh>
    <rPh sb="9" eb="10">
      <t>オヨ</t>
    </rPh>
    <rPh sb="11" eb="13">
      <t>ウンエイ</t>
    </rPh>
    <rPh sb="13" eb="15">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</si>
  <si>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</si>
  <si>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</si>
  <si>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は、小野南中学校長寿命化改良事業（校舎）等の大規模投資事業が完了したものの、旧庁舎の解体完了により、有形固定資産減価償却率は前年度比横ばいとなった。将来負担比率は、後年度に交付税措置の無い地方債の発行抑制などにより、将来負担額が減少したため低下した。類似団体との比較では、将来負担比率、有形固定資産減価率とも良好な水準を保っており、老朽化対策を行いつつ健全財政も維持している。今後も公共施設等総合管理計画や個別施設計画に基づき、長寿命化や機能集約・複合化によるコストの縮減と平準化を図り、公共施設の適正管理に取り組んでいく。</t>
    <rPh sb="7" eb="21">
      <t>オノミナミチュウガッコウチョウジュミョウカカイリョウジギョウ</t>
    </rPh>
    <rPh sb="22" eb="24">
      <t>コウシャ</t>
    </rPh>
    <rPh sb="25" eb="26">
      <t>トウ</t>
    </rPh>
    <rPh sb="43" eb="46">
      <t>キュウチョウシャ</t>
    </rPh>
    <rPh sb="47" eb="49">
      <t>カイタイ</t>
    </rPh>
    <rPh sb="49" eb="51">
      <t>カンリョウ</t>
    </rPh>
    <rPh sb="67" eb="70">
      <t>ゼンネンド</t>
    </rPh>
    <rPh sb="70" eb="71">
      <t>ヒ</t>
    </rPh>
    <rPh sb="71" eb="72">
      <t>ヨコ</t>
    </rPh>
    <rPh sb="79" eb="81">
      <t>ショウライ</t>
    </rPh>
    <rPh sb="81" eb="85">
      <t>フタンヒリツ</t>
    </rPh>
    <rPh sb="87" eb="90">
      <t>コウネンド</t>
    </rPh>
    <rPh sb="91" eb="94">
      <t>コウフゼイ</t>
    </rPh>
    <rPh sb="94" eb="96">
      <t>ソチ</t>
    </rPh>
    <rPh sb="97" eb="98">
      <t>ナ</t>
    </rPh>
    <rPh sb="99" eb="102">
      <t>チホウサイ</t>
    </rPh>
    <rPh sb="103" eb="105">
      <t>ハッコウ</t>
    </rPh>
    <rPh sb="105" eb="107">
      <t>ヨクセイ</t>
    </rPh>
    <rPh sb="125" eb="127">
      <t>テイカ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</si>
  <si>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</si>
  <si>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</si>
  <si>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</si>
  <si>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</si>
  <si>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</si>
  <si>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</si>
  <si>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の新庁舎建設以降、後年度に交付税措置の無い地方債の発行抑制などにより将来負担比率は減少したが、新庁舎建設に係る地方債や臨時財政対策債の償還開始などにより実質公債費比率は増加している。類似団体と比較して良好な水準を維持しており、近い将来財政を圧迫する見込みはないが、交付税措置のある地方債や国県補助金等を活用し、過度な将来負担が生じないよう計画的な投資事業の実施と公債費の適正化に取り組んでいく必要がある。</t>
    <rPh sb="11" eb="13">
      <t>イコウ</t>
    </rPh>
    <rPh sb="14" eb="17">
      <t>コウネンド</t>
    </rPh>
    <rPh sb="18" eb="21">
      <t>コウフゼイ</t>
    </rPh>
    <rPh sb="21" eb="23">
      <t>ソチ</t>
    </rPh>
    <rPh sb="39" eb="41">
      <t>ショウライ</t>
    </rPh>
    <rPh sb="41" eb="43">
      <t>フタン</t>
    </rPh>
    <rPh sb="46" eb="48">
      <t>ゲンショウ</t>
    </rPh>
    <rPh sb="52" eb="55">
      <t>シンチョウシャ</t>
    </rPh>
    <rPh sb="55" eb="57">
      <t>ケンセツ</t>
    </rPh>
    <rPh sb="58" eb="59">
      <t>カカ</t>
    </rPh>
    <rPh sb="60" eb="63">
      <t>チホウサイ</t>
    </rPh>
    <rPh sb="64" eb="71">
      <t>リンジザイセイタイサクサイ</t>
    </rPh>
    <rPh sb="72" eb="74">
      <t>ショウカン</t>
    </rPh>
    <rPh sb="74" eb="76">
      <t>カイシ</t>
    </rPh>
    <rPh sb="81" eb="83">
      <t>ジッシツ</t>
    </rPh>
    <rPh sb="83" eb="86">
      <t>コウサイヒ</t>
    </rPh>
    <rPh sb="86" eb="88">
      <t>ヒリツ</t>
    </rPh>
    <rPh sb="89" eb="91">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</si>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</sst>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游ゴシック"/>
      <family val="3"/>
      <charset val="128"/>
    </font>
    <font>
      <sz val="14"/>
      <color theme="1"/>
      <name val="ＭＳ Ｐゴシック"/>
      <family val="3"/>
      <charset val="128"/>
    </font>
    <font>
      <sz val="10"/>
      <color rgb="FF000000"/>
      <name val="游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1"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DE4AA37-88BF-4EB9-8983-7253CA051E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8A7F-4817-83C1-7773171690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66015</c:v>
                </c:pt>
                <c:pt idx="1">
                  <c:v>149157</c:v>
                </c:pt>
                <c:pt idx="2">
                  <c:v>52051</c:v>
                </c:pt>
                <c:pt idx="3">
                  <c:v>74614</c:v>
                </c:pt>
                <c:pt idx="4">
                  <c:v>64646</c:v>
                </c:pt>
              </c:numCache>
            </c:numRef>
          </c:val>
          <c:smooth val="0"/>
          <c:extLst>
            <c:ext xmlns:c16="http://schemas.microsoft.com/office/drawing/2014/chart" uri="{C3380CC4-5D6E-409C-BE32-E72D297353CC}">
              <c16:uniqueId val="{00000001-8A7F-4817-83C1-7773171690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3.42</c:v>
                </c:pt>
                <c:pt idx="1">
                  <c:v>3.87</c:v>
                </c:pt>
                <c:pt idx="2">
                  <c:v>3.39</c:v>
                </c:pt>
                <c:pt idx="3">
                  <c:v>6.48</c:v>
                </c:pt>
                <c:pt idx="4">
                  <c:v>3.57</c:v>
                </c:pt>
              </c:numCache>
            </c:numRef>
          </c:val>
          <c:extLst>
            <c:ext xmlns:c16="http://schemas.microsoft.com/office/drawing/2014/chart" uri="{C3380CC4-5D6E-409C-BE32-E72D297353CC}">
              <c16:uniqueId val="{00000000-64E5-4125-8EB0-F22F16DF32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36.53</c:v>
                </c:pt>
                <c:pt idx="1">
                  <c:v>36.92</c:v>
                </c:pt>
                <c:pt idx="2">
                  <c:v>38.24</c:v>
                </c:pt>
                <c:pt idx="3">
                  <c:v>38.26</c:v>
                </c:pt>
                <c:pt idx="4">
                  <c:v>38.35</c:v>
                </c:pt>
              </c:numCache>
            </c:numRef>
          </c:val>
          <c:extLst>
            <c:ext xmlns:c16="http://schemas.microsoft.com/office/drawing/2014/chart" uri="{C3380CC4-5D6E-409C-BE32-E72D297353CC}">
              <c16:uniqueId val="{00000001-64E5-4125-8EB0-F22F16DF32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-2.2799999999999998</c:v>
                </c:pt>
                <c:pt idx="1">
                  <c:v>-1.74</c:v>
                </c:pt>
                <c:pt idx="2">
                  <c:v>-0.31</c:v>
                </c:pt>
                <c:pt idx="3">
                  <c:v>3.34</c:v>
                </c:pt>
                <c:pt idx="4">
                  <c:v>-7.23</c:v>
                </c:pt>
              </c:numCache>
            </c:numRef>
          </c:val>
          <c:smooth val="0"/>
          <c:extLst>
            <c:ext xmlns:c16="http://schemas.microsoft.com/office/drawing/2014/chart" uri="{C3380CC4-5D6E-409C-BE32-E72D297353CC}">
              <c16:uniqueId val="{00000002-64E5-4125-8EB0-F22F16DF32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0C-4048-8FA1-CD75F2C349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0C-4048-8FA1-CD75F2C349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0C-4048-8FA1-CD75F2C349D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0.14000000000000001</c:v>
                </c:pt>
                <c:pt idx="4">
                  <c:v>#N/A</c:v>
                </c:pt>
                <c:pt idx="5">
                  <c:v>0.13</c:v>
                </c:pt>
                <c:pt idx="6">
                  <c:v>#N/A</c:v>
                </c:pt>
                <c:pt idx="7">
                  <c:v>0.14000000000000001</c:v>
                </c:pt>
                <c:pt idx="8">
                  <c:v>#N/A</c:v>
                </c:pt>
                <c:pt idx="9">
                  <c:v>0.15</c:v>
                </c:pt>
              </c:numCache>
            </c:numRef>
          </c:val>
          <c:extLst>
            <c:ext xmlns:c16="http://schemas.microsoft.com/office/drawing/2014/chart" uri="{C3380CC4-5D6E-409C-BE32-E72D297353CC}">
              <c16:uniqueId val="{00000003-EA0C-4048-8FA1-CD75F2C349D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1.1499999999999999</c:v>
                </c:pt>
                <c:pt idx="2">
                  <c:v>#N/A</c:v>
                </c:pt>
                <c:pt idx="3">
                  <c:v>1.33</c:v>
                </c:pt>
                <c:pt idx="4">
                  <c:v>#N/A</c:v>
                </c:pt>
                <c:pt idx="5">
                  <c:v>1.69</c:v>
                </c:pt>
                <c:pt idx="6">
                  <c:v>#N/A</c:v>
                </c:pt>
                <c:pt idx="7">
                  <c:v>1.0900000000000001</c:v>
                </c:pt>
                <c:pt idx="8">
                  <c:v>#N/A</c:v>
                </c:pt>
                <c:pt idx="9">
                  <c:v>0.78</c:v>
                </c:pt>
              </c:numCache>
            </c:numRef>
          </c:val>
          <c:extLst>
            <c:ext xmlns:c16="http://schemas.microsoft.com/office/drawing/2014/chart" uri="{C3380CC4-5D6E-409C-BE32-E72D297353CC}">
              <c16:uniqueId val="{00000004-EA0C-4048-8FA1-CD75F2C349D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0.28000000000000003</c:v>
                </c:pt>
                <c:pt idx="2">
                  <c:v>#N/A</c:v>
                </c:pt>
                <c:pt idx="3">
                  <c:v>0.02</c:v>
                </c:pt>
                <c:pt idx="4">
                  <c:v>#N/A</c:v>
                </c:pt>
                <c:pt idx="5">
                  <c:v>0.17</c:v>
                </c:pt>
                <c:pt idx="6">
                  <c:v>#N/A</c:v>
                </c:pt>
                <c:pt idx="7">
                  <c:v>0.98</c:v>
                </c:pt>
                <c:pt idx="8">
                  <c:v>#N/A</c:v>
                </c:pt>
                <c:pt idx="9">
                  <c:v>1.8</c:v>
                </c:pt>
              </c:numCache>
            </c:numRef>
          </c:val>
          <c:extLst>
            <c:ext xmlns:c16="http://schemas.microsoft.com/office/drawing/2014/chart" uri="{C3380CC4-5D6E-409C-BE32-E72D297353CC}">
              <c16:uniqueId val="{00000005-EA0C-4048-8FA1-CD75F2C349D6}"/>
            </c:ext>
          </c:extLst>
        </c:ser>
        <c:ser>
          <c:idx val="6"/>
          <c:order val="6"/>
          <c:tx>
            <c:strRef>
              <c:f>データシート!$A$33</c:f>
              <c:strCache>
                <c:ptCount val="1"/>
                <c:pt idx="0">
                  <c:v>都市開発事業会計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3.97</c:v>
                </c:pt>
                <c:pt idx="2">
                  <c:v>#N/A</c:v>
                </c:pt>
                <c:pt idx="3">
                  <c:v>3.99</c:v>
                </c:pt>
                <c:pt idx="4">
                  <c:v>#N/A</c:v>
                </c:pt>
                <c:pt idx="5">
                  <c:v>3.89</c:v>
                </c:pt>
                <c:pt idx="6">
                  <c:v>#N/A</c:v>
                </c:pt>
                <c:pt idx="7">
                  <c:v>3.73</c:v>
                </c:pt>
                <c:pt idx="8">
                  <c:v>#N/A</c:v>
                </c:pt>
                <c:pt idx="9">
                  <c:v>2.85</c:v>
                </c:pt>
              </c:numCache>
            </c:numRef>
          </c:val>
          <c:extLst>
            <c:ext xmlns:c16="http://schemas.microsoft.com/office/drawing/2014/chart" uri="{C3380CC4-5D6E-409C-BE32-E72D297353CC}">
              <c16:uniqueId val="{00000006-EA0C-4048-8FA1-CD75F2C349D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3.42</c:v>
                </c:pt>
                <c:pt idx="2">
                  <c:v>#N/A</c:v>
                </c:pt>
                <c:pt idx="3">
                  <c:v>3.87</c:v>
                </c:pt>
                <c:pt idx="4">
                  <c:v>#N/A</c:v>
                </c:pt>
                <c:pt idx="5">
                  <c:v>3.39</c:v>
                </c:pt>
                <c:pt idx="6">
                  <c:v>#N/A</c:v>
                </c:pt>
                <c:pt idx="7">
                  <c:v>6.48</c:v>
                </c:pt>
                <c:pt idx="8">
                  <c:v>#N/A</c:v>
                </c:pt>
                <c:pt idx="9">
                  <c:v>3.57</c:v>
                </c:pt>
              </c:numCache>
            </c:numRef>
          </c:val>
          <c:extLst>
            <c:ext xmlns:c16="http://schemas.microsoft.com/office/drawing/2014/chart" uri="{C3380CC4-5D6E-409C-BE32-E72D297353CC}">
              <c16:uniqueId val="{00000007-EA0C-4048-8FA1-CD75F2C349D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1.26</c:v>
                </c:pt>
                <c:pt idx="2">
                  <c:v>#N/A</c:v>
                </c:pt>
                <c:pt idx="3">
                  <c:v>1.62</c:v>
                </c:pt>
                <c:pt idx="4">
                  <c:v>#N/A</c:v>
                </c:pt>
                <c:pt idx="5">
                  <c:v>1.92</c:v>
                </c:pt>
                <c:pt idx="6">
                  <c:v>#N/A</c:v>
                </c:pt>
                <c:pt idx="7">
                  <c:v>3.2</c:v>
                </c:pt>
                <c:pt idx="8">
                  <c:v>#N/A</c:v>
                </c:pt>
                <c:pt idx="9">
                  <c:v>3.91</c:v>
                </c:pt>
              </c:numCache>
            </c:numRef>
          </c:val>
          <c:extLst>
            <c:ext xmlns:c16="http://schemas.microsoft.com/office/drawing/2014/chart" uri="{C3380CC4-5D6E-409C-BE32-E72D297353CC}">
              <c16:uniqueId val="{00000008-EA0C-4048-8FA1-CD75F2C349D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33.72</c:v>
                </c:pt>
                <c:pt idx="2">
                  <c:v>#N/A</c:v>
                </c:pt>
                <c:pt idx="3">
                  <c:v>31.14</c:v>
                </c:pt>
                <c:pt idx="4">
                  <c:v>#N/A</c:v>
                </c:pt>
                <c:pt idx="5">
                  <c:v>23.91</c:v>
                </c:pt>
                <c:pt idx="6">
                  <c:v>#N/A</c:v>
                </c:pt>
                <c:pt idx="7">
                  <c:v>22.81</c:v>
                </c:pt>
                <c:pt idx="8">
                  <c:v>#N/A</c:v>
                </c:pt>
                <c:pt idx="9">
                  <c:v>19.899999999999999</c:v>
                </c:pt>
              </c:numCache>
            </c:numRef>
          </c:val>
          <c:extLst>
            <c:ext xmlns:c16="http://schemas.microsoft.com/office/drawing/2014/chart" uri="{C3380CC4-5D6E-409C-BE32-E72D297353CC}">
              <c16:uniqueId val="{00000009-EA0C-4048-8FA1-CD75F2C349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2456</c:v>
                </c:pt>
                <c:pt idx="5">
                  <c:v>2203</c:v>
                </c:pt>
                <c:pt idx="8">
                  <c:v>2172</c:v>
                </c:pt>
                <c:pt idx="11">
                  <c:v>2162</c:v>
                </c:pt>
                <c:pt idx="14">
                  <c:v>2134</c:v>
                </c:pt>
              </c:numCache>
            </c:numRef>
          </c:val>
          <c:extLst>
            <c:ext xmlns:c16="http://schemas.microsoft.com/office/drawing/2014/chart" uri="{C3380CC4-5D6E-409C-BE32-E72D297353CC}">
              <c16:uniqueId val="{00000000-1758-41A2-9EA1-97E828C5ED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58-41A2-9EA1-97E828C5ED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758-41A2-9EA1-97E828C5ED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261</c:v>
                </c:pt>
                <c:pt idx="3">
                  <c:v>242</c:v>
                </c:pt>
                <c:pt idx="6">
                  <c:v>223</c:v>
                </c:pt>
                <c:pt idx="9">
                  <c:v>283</c:v>
                </c:pt>
                <c:pt idx="12">
                  <c:v>278</c:v>
                </c:pt>
              </c:numCache>
            </c:numRef>
          </c:val>
          <c:extLst>
            <c:ext xmlns:c16="http://schemas.microsoft.com/office/drawing/2014/chart" uri="{C3380CC4-5D6E-409C-BE32-E72D297353CC}">
              <c16:uniqueId val="{00000003-1758-41A2-9EA1-97E828C5ED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580</c:v>
                </c:pt>
                <c:pt idx="3">
                  <c:v>586</c:v>
                </c:pt>
                <c:pt idx="6">
                  <c:v>546</c:v>
                </c:pt>
                <c:pt idx="9">
                  <c:v>554</c:v>
                </c:pt>
                <c:pt idx="12">
                  <c:v>546</c:v>
                </c:pt>
              </c:numCache>
            </c:numRef>
          </c:val>
          <c:extLst>
            <c:ext xmlns:c16="http://schemas.microsoft.com/office/drawing/2014/chart" uri="{C3380CC4-5D6E-409C-BE32-E72D297353CC}">
              <c16:uniqueId val="{00000004-1758-41A2-9EA1-97E828C5ED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58-41A2-9EA1-97E828C5ED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58-41A2-9EA1-97E828C5ED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1893</c:v>
                </c:pt>
                <c:pt idx="3">
                  <c:v>1836</c:v>
                </c:pt>
                <c:pt idx="6">
                  <c:v>1988</c:v>
                </c:pt>
                <c:pt idx="9">
                  <c:v>2101</c:v>
                </c:pt>
                <c:pt idx="12">
                  <c:v>2130</c:v>
                </c:pt>
              </c:numCache>
            </c:numRef>
          </c:val>
          <c:extLst>
            <c:ext xmlns:c16="http://schemas.microsoft.com/office/drawing/2014/chart" uri="{C3380CC4-5D6E-409C-BE32-E72D297353CC}">
              <c16:uniqueId val="{00000007-1758-41A2-9EA1-97E828C5ED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278</c:v>
                </c:pt>
                <c:pt idx="2">
                  <c:v>#N/A</c:v>
                </c:pt>
                <c:pt idx="3">
                  <c:v>#N/A</c:v>
                </c:pt>
                <c:pt idx="4">
                  <c:v>461</c:v>
                </c:pt>
                <c:pt idx="5">
                  <c:v>#N/A</c:v>
                </c:pt>
                <c:pt idx="6">
                  <c:v>#N/A</c:v>
                </c:pt>
                <c:pt idx="7">
                  <c:v>585</c:v>
                </c:pt>
                <c:pt idx="8">
                  <c:v>#N/A</c:v>
                </c:pt>
                <c:pt idx="9">
                  <c:v>#N/A</c:v>
                </c:pt>
                <c:pt idx="10">
                  <c:v>776</c:v>
                </c:pt>
                <c:pt idx="11">
                  <c:v>#N/A</c:v>
                </c:pt>
                <c:pt idx="12">
                  <c:v>#N/A</c:v>
                </c:pt>
                <c:pt idx="13">
                  <c:v>820</c:v>
                </c:pt>
                <c:pt idx="14">
                  <c:v>#N/A</c:v>
                </c:pt>
              </c:numCache>
            </c:numRef>
          </c:val>
          <c:smooth val="0"/>
          <c:extLst>
            <c:ext xmlns:c16="http://schemas.microsoft.com/office/drawing/2014/chart" uri="{C3380CC4-5D6E-409C-BE32-E72D297353CC}">
              <c16:uniqueId val="{00000008-1758-41A2-9EA1-97E828C5ED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20806</c:v>
                </c:pt>
                <c:pt idx="5">
                  <c:v>20509</c:v>
                </c:pt>
                <c:pt idx="8">
                  <c:v>20569</c:v>
                </c:pt>
                <c:pt idx="11">
                  <c:v>20117</c:v>
                </c:pt>
                <c:pt idx="14">
                  <c:v>19530</c:v>
                </c:pt>
              </c:numCache>
            </c:numRef>
          </c:val>
          <c:extLst>
            <c:ext xmlns:c16="http://schemas.microsoft.com/office/drawing/2014/chart" uri="{C3380CC4-5D6E-409C-BE32-E72D297353CC}">
              <c16:uniqueId val="{00000000-3EFF-4376-BF03-5F2358C0B7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1471</c:v>
                </c:pt>
                <c:pt idx="5">
                  <c:v>1412</c:v>
                </c:pt>
                <c:pt idx="8">
                  <c:v>1398</c:v>
                </c:pt>
                <c:pt idx="11">
                  <c:v>1393</c:v>
                </c:pt>
                <c:pt idx="14">
                  <c:v>1359</c:v>
                </c:pt>
              </c:numCache>
            </c:numRef>
          </c:val>
          <c:extLst>
            <c:ext xmlns:c16="http://schemas.microsoft.com/office/drawing/2014/chart" uri="{C3380CC4-5D6E-409C-BE32-E72D297353CC}">
              <c16:uniqueId val="{00000001-3EFF-4376-BF03-5F2358C0B7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9922</c:v>
                </c:pt>
                <c:pt idx="5">
                  <c:v>7839</c:v>
                </c:pt>
                <c:pt idx="8">
                  <c:v>8520</c:v>
                </c:pt>
                <c:pt idx="11">
                  <c:v>8885</c:v>
                </c:pt>
                <c:pt idx="14">
                  <c:v>8867</c:v>
                </c:pt>
              </c:numCache>
            </c:numRef>
          </c:val>
          <c:extLst>
            <c:ext xmlns:c16="http://schemas.microsoft.com/office/drawing/2014/chart" uri="{C3380CC4-5D6E-409C-BE32-E72D297353CC}">
              <c16:uniqueId val="{00000002-3EFF-4376-BF03-5F2358C0B7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FF-4376-BF03-5F2358C0B7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FF-4376-BF03-5F2358C0B7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FF-4376-BF03-5F2358C0B7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2788</c:v>
                </c:pt>
                <c:pt idx="3">
                  <c:v>2681</c:v>
                </c:pt>
                <c:pt idx="6">
                  <c:v>2661</c:v>
                </c:pt>
                <c:pt idx="9">
                  <c:v>2596</c:v>
                </c:pt>
                <c:pt idx="12">
                  <c:v>2555</c:v>
                </c:pt>
              </c:numCache>
            </c:numRef>
          </c:val>
          <c:extLst>
            <c:ext xmlns:c16="http://schemas.microsoft.com/office/drawing/2014/chart" uri="{C3380CC4-5D6E-409C-BE32-E72D297353CC}">
              <c16:uniqueId val="{00000006-3EFF-4376-BF03-5F2358C0B7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2584</c:v>
                </c:pt>
                <c:pt idx="3">
                  <c:v>2496</c:v>
                </c:pt>
                <c:pt idx="6">
                  <c:v>2836</c:v>
                </c:pt>
                <c:pt idx="9">
                  <c:v>2908</c:v>
                </c:pt>
                <c:pt idx="12">
                  <c:v>2764</c:v>
                </c:pt>
              </c:numCache>
            </c:numRef>
          </c:val>
          <c:extLst>
            <c:ext xmlns:c16="http://schemas.microsoft.com/office/drawing/2014/chart" uri="{C3380CC4-5D6E-409C-BE32-E72D297353CC}">
              <c16:uniqueId val="{00000007-3EFF-4376-BF03-5F2358C0B7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4802</c:v>
                </c:pt>
                <c:pt idx="3">
                  <c:v>4203</c:v>
                </c:pt>
                <c:pt idx="6">
                  <c:v>3843</c:v>
                </c:pt>
                <c:pt idx="9">
                  <c:v>3592</c:v>
                </c:pt>
                <c:pt idx="12">
                  <c:v>3302</c:v>
                </c:pt>
              </c:numCache>
            </c:numRef>
          </c:val>
          <c:extLst>
            <c:ext xmlns:c16="http://schemas.microsoft.com/office/drawing/2014/chart" uri="{C3380CC4-5D6E-409C-BE32-E72D297353CC}">
              <c16:uniqueId val="{00000008-3EFF-4376-BF03-5F2358C0B7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FF-4376-BF03-5F2358C0B7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18948</c:v>
                </c:pt>
                <c:pt idx="3">
                  <c:v>21557</c:v>
                </c:pt>
                <c:pt idx="6">
                  <c:v>21695</c:v>
                </c:pt>
                <c:pt idx="9">
                  <c:v>21516</c:v>
                </c:pt>
                <c:pt idx="12">
                  <c:v>21188</c:v>
                </c:pt>
              </c:numCache>
            </c:numRef>
          </c:val>
          <c:extLst>
            <c:ext xmlns:c16="http://schemas.microsoft.com/office/drawing/2014/chart" uri="{C3380CC4-5D6E-409C-BE32-E72D297353CC}">
              <c16:uniqueId val="{0000000A-3EFF-4376-BF03-5F2358C0B7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1178</c:v>
                </c:pt>
                <c:pt idx="5">
                  <c:v>#N/A</c:v>
                </c:pt>
                <c:pt idx="6">
                  <c:v>#N/A</c:v>
                </c:pt>
                <c:pt idx="7">
                  <c:v>548</c:v>
                </c:pt>
                <c:pt idx="8">
                  <c:v>#N/A</c:v>
                </c:pt>
                <c:pt idx="9">
                  <c:v>#N/A</c:v>
                </c:pt>
                <c:pt idx="10">
                  <c:v>218</c:v>
                </c:pt>
                <c:pt idx="11">
                  <c:v>#N/A</c:v>
                </c:pt>
                <c:pt idx="12">
                  <c:v>#N/A</c:v>
                </c:pt>
                <c:pt idx="13">
                  <c:v>54</c:v>
                </c:pt>
                <c:pt idx="14">
                  <c:v>#N/A</c:v>
                </c:pt>
              </c:numCache>
            </c:numRef>
          </c:val>
          <c:smooth val="0"/>
          <c:extLst>
            <c:ext xmlns:c16="http://schemas.microsoft.com/office/drawing/2014/chart" uri="{C3380CC4-5D6E-409C-BE32-E72D297353CC}">
              <c16:uniqueId val="{0000000B-3EFF-4376-BF03-5F2358C0B7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4425</c:v>
                </c:pt>
                <c:pt idx="1">
                  <c:v>4636</c:v>
                </c:pt>
                <c:pt idx="2">
                  <c:v>4542</c:v>
                </c:pt>
              </c:numCache>
            </c:numRef>
          </c:val>
          <c:extLst>
            <c:ext xmlns:c16="http://schemas.microsoft.com/office/drawing/2014/chart" uri="{C3380CC4-5D6E-409C-BE32-E72D297353CC}">
              <c16:uniqueId val="{00000000-1ACE-4E7F-8E55-551A257F1D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956</c:v>
                </c:pt>
                <c:pt idx="1">
                  <c:v>960</c:v>
                </c:pt>
                <c:pt idx="2">
                  <c:v>961</c:v>
                </c:pt>
              </c:numCache>
            </c:numRef>
          </c:val>
          <c:extLst>
            <c:ext xmlns:c16="http://schemas.microsoft.com/office/drawing/2014/chart" uri="{C3380CC4-5D6E-409C-BE32-E72D297353CC}">
              <c16:uniqueId val="{00000001-1ACE-4E7F-8E55-551A257F1D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2976</c:v>
                </c:pt>
                <c:pt idx="1">
                  <c:v>2921</c:v>
                </c:pt>
                <c:pt idx="2">
                  <c:v>2864</c:v>
                </c:pt>
              </c:numCache>
            </c:numRef>
          </c:val>
          <c:extLst>
            <c:ext xmlns:c16="http://schemas.microsoft.com/office/drawing/2014/chart" uri="{C3380CC4-5D6E-409C-BE32-E72D297353CC}">
              <c16:uniqueId val="{00000002-1ACE-4E7F-8E55-551A257F1D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{CC7E1632-8E17-4D80-98AB-0B04169C5CA3}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3C7-4406-BABF-D66C8B5758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{892F6061-7D01-4D13-9953-2CAB66D5386F}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C7-4406-BABF-D66C8B5758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{3F70F1D2-781B-42F8-A101-638171011EBC}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C7-4406-BABF-D66C8B5758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{E5CBC480-C00E-4136-A47E-A4FC02BB4765}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C7-4406-BABF-D66C8B5758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{82D40F72-C4FF-4975-A68F-4188AD6E040B}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C7-4406-BABF-D66C8B57582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{42349634-75C1-4722-B106-6562C467B53C}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3C7-4406-BABF-D66C8B57582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{91DE35DC-4BA9-4582-94D8-186DC72BC94C}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3C7-4406-BABF-D66C8B57582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{5166ECAB-67A2-4E84-AF15-87908557B19D}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3C7-4406-BABF-D66C8B57582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{1792FAAA-36F5-4250-AB37-6C07AE5720D9}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3C7-4406-BABF-D66C8B5758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51.3</c:v>
                </c:pt>
                <c:pt idx="16">
                  <c:v>53</c:v>
                </c:pt>
                <c:pt idx="24">
                  <c:v>53</c:v>
                </c:pt>
              </c:numCache>
            </c:numRef>
          </c:xVal>
          <c:yVal>
            <c:numRef>
              <c:f>公会計指標分析・財政指標組合せ分析表!$BP$51:$DC$51</c:f>
              <c:numCache>
                <c:formatCode>#,##0.0;"▲ "#,##0.0</c:formatCode>
                <c:ptCount val="40"/>
                <c:pt idx="8">
                  <c:v>12.5</c:v>
                </c:pt>
                <c:pt idx="16">
                  <c:v>5.7</c:v>
                </c:pt>
                <c:pt idx="24">
                  <c:v>2.1</c:v>
                </c:pt>
              </c:numCache>
            </c:numRef>
          </c:yVal>
          <c:smooth val="0"/>
          <c:extLst>
            <c:ext xmlns:c16="http://schemas.microsoft.com/office/drawing/2014/chart" uri="{C3380CC4-5D6E-409C-BE32-E72D297353CC}">
              <c16:uniqueId val="{00000009-33C7-4406-BABF-D66C8B5758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9194645534695216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{640C00DE-9537-481F-AC29-B15EE9876417}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3C7-4406-BABF-D66C8B5758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{F64FA3B9-C8AF-4724-9F59-0EA19F75144E}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C7-4406-BABF-D66C8B5758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{932ED27E-C719-47C8-9C45-4B08B08501AE}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C7-4406-BABF-D66C8B5758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{F780933A-885D-45E6-9755-72A41353EFD1}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C7-4406-BABF-D66C8B5758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{4C956118-C8D0-4167-BEB3-70C4C989CDA4}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C7-4406-BABF-D66C8B575821}"/>
                </c:ext>
              </c:extLst>
            </c:dLbl>
            <c:dLbl>
              <c:idx val="8"/>
              <c:layout>
                <c:manualLayout>
                  <c:x val="0"/>
                  <c:y val="-2.9194645534696044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{B58C54F2-FF0D-4D54-8C62-2481B49B43F2}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3C7-4406-BABF-D66C8B57582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{B7238C19-CB63-4321-872E-E17656F9F8D5}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3C7-4406-BABF-D66C8B57582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{5CC59F74-FFBA-4CC2-B2A7-91EB267C0967}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3C7-4406-BABF-D66C8B57582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{B9357A2A-A9EE-451B-AD59-58F9CF146350}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3C7-4406-BABF-D66C8B5758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numCache>
            </c:numRef>
          </c:xVal>
          <c:yVal>
            <c:numRef>
              <c:f>公会計指標分析・財政指標組合せ分析表!$BP$55:$DC$55</c:f>
              <c:numCache>
                <c:formatCode>#,##0.0;"▲ "#,##0.0</c:formatCode>
                <c:ptCount val="40"/>
                <c:pt idx="0">
                  <c:v>52.7</c:v>
                </c:pt>
                <c:pt idx="8">
                  <c:v>49.7</c:v>
                </c:pt>
                <c:pt idx="16">
                  <c:v>37.299999999999997</c:v>
                </c:pt>
                <c:pt idx="24">
                  <c:v>25.1</c:v>
                </c:pt>
              </c:numCache>
            </c:numRef>
          </c:yVal>
          <c:smooth val="0"/>
          <c:extLst>
            <c:ext xmlns:c16="http://schemas.microsoft.com/office/drawing/2014/chart" uri="{C3380CC4-5D6E-409C-BE32-E72D297353CC}">
              <c16:uniqueId val="{00000013-33C7-4406-BABF-D66C8B57582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{C5D558D7-320B-4692-9D83-760859545D8F}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437-4627-83C2-68E933592F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{CA8F8F7F-7DAA-483C-8446-4317808BD2CE}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37-4627-83C2-68E933592F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{9655E303-63A1-4028-B479-DD9ACCF4128D}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37-4627-83C2-68E933592F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{DA6208B7-08F9-4C62-974F-1EB3755DC89A}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37-4627-83C2-68E933592F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{DA0677E1-FCB0-45ED-8F42-87E99009ABA0}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37-4627-83C2-68E933592FE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{D4B642DE-0102-4595-A6C0-4BEADA1E904B}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437-4627-83C2-68E933592FE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{14CCF170-3881-4A1F-9DC0-A56E98391A82}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437-4627-83C2-68E933592FE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{EBB48F1E-54B1-4582-9A59-C6D3ACAF55CC}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437-4627-83C2-68E933592FE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{4C74D8B4-A53E-49CF-AE1E-6B8286F725BE}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437-4627-83C2-68E933592F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4.0999999999999996</c:v>
                </c:pt>
                <c:pt idx="16">
                  <c:v>4.5999999999999996</c:v>
                </c:pt>
                <c:pt idx="24">
                  <c:v>6.2</c:v>
                </c:pt>
                <c:pt idx="32">
                  <c:v>7.3</c:v>
                </c:pt>
              </c:numCache>
            </c:numRef>
          </c:xVal>
          <c:yVal>
            <c:numRef>
              <c:f>公会計指標分析・財政指標組合せ分析表!$BP$73:$DC$73</c:f>
              <c:numCache>
                <c:formatCode>#,##0.0;"▲ "#,##0.0</c:formatCode>
                <c:ptCount val="40"/>
                <c:pt idx="8">
                  <c:v>12.5</c:v>
                </c:pt>
                <c:pt idx="16">
                  <c:v>5.7</c:v>
                </c:pt>
                <c:pt idx="24">
                  <c:v>2.1</c:v>
                </c:pt>
                <c:pt idx="32">
                  <c:v>0.5</c:v>
                </c:pt>
              </c:numCache>
            </c:numRef>
          </c:yVal>
          <c:smooth val="0"/>
          <c:extLst>
            <c:ext xmlns:c16="http://schemas.microsoft.com/office/drawing/2014/chart" uri="{C3380CC4-5D6E-409C-BE32-E72D297353CC}">
              <c16:uniqueId val="{00000009-6437-4627-83C2-68E933592F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{6D48ED95-D537-45C7-8FF6-B060C952D8DB}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437-4627-83C2-68E933592F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{BC6366FB-11B7-4986-B3EF-27C825C58BB5}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37-4627-83C2-68E933592F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{418BAA91-5413-46B4-AD5A-114BFFF805FD}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37-4627-83C2-68E933592F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{C56A2429-14A8-4B98-A4AC-420F075C067E}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37-4627-83C2-68E933592F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{8EEA0B20-13EF-427C-83D9-BAC3663F5E7E}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37-4627-83C2-68E933592FE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{282059B6-DBAB-4A69-A8E5-EC3EF963943B}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437-4627-83C2-68E933592FE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{1F25F9D3-7830-4E94-86B8-7B33B8517D14}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437-4627-83C2-68E933592FE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{90B6EE9E-2369-4040-AA4F-63579F784D54}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437-4627-83C2-68E933592FE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{C8960BC0-23F7-4E3B-AFF6-FA6810FB107F}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437-4627-83C2-68E933592F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6437-4627-83C2-68E933592FE4}"/>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ポイント減少したが、引き続き類似団体平均より良好な指標となっている。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高齢化などによる社会福祉費・保健衛生費・高齢者保健福祉費（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歳以上）の増加などにより、基準財政需要額は前年度より約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億円増加した。基準財政収入額は、個人所得割の増加や、企業収益の増加による法人税割の増加などで、前年度より約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今後も財政基盤の強化に向けて、税等一般財源の確保に向けた事業を実施するとともに、公共施設の再編を含め、効率的な行政運営に努める。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77258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77258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26458</xdr:rowOff>
    </xdr:from>
    <xdr:to>
      <xdr:col>19</xdr:col>
      <xdr:colOff>184150</xdr:colOff>
      <xdr:row>39</xdr:row>
      <xdr:rowOff>128058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138235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市税収入や地方消費税交付金の増により経常一般財源は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億円増加した。道路等の基盤整備や総合体育館をはじめとした公共施設の大規模改修など積極的な投資を行ったことによる公債費と、施設措置費、保育給付費などの扶助費が増加したものの経常的歳出は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億円の増加に留まり、経常収支比率は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今後、社会保障費など経常経費の増加が見込まれることから、引き続き事業の見直し等による経費の適正化を図るとともに、市税等自主財源の確保に努める。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33867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628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49954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3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106256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5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106256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271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円増加した。おの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プロジェクトの推進や物価高騰対策、地域経済活性化のための「おの恋らっきゃらっきゃ券」の配布を実施したことにより物件費は前年度比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全国平均、兵庫県平均、類似団体平均をいずれも下回っているが、引き続き適正な職員定数や業務遂行の改善による時間外手当の削減に努め、財政の適正化を図る。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132116</xdr:rowOff>
    </xdr:from>
    <xdr:to>
      <xdr:col>23</xdr:col>
      <xdr:colOff>133350</xdr:colOff>
      <xdr:row>82</xdr:row>
      <xdr:rowOff>40785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19566"/>
          <a:ext cx="838200" cy="8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132116</xdr:rowOff>
    </xdr:from>
    <xdr:to>
      <xdr:col>19</xdr:col>
      <xdr:colOff>133350</xdr:colOff>
      <xdr:row>81</xdr:row>
      <xdr:rowOff>132502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19566"/>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60708</xdr:rowOff>
    </xdr:from>
    <xdr:to>
      <xdr:col>15</xdr:col>
      <xdr:colOff>82550</xdr:colOff>
      <xdr:row>81</xdr:row>
      <xdr:rowOff>132502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48158"/>
          <a:ext cx="889000" cy="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16799</xdr:rowOff>
    </xdr:from>
    <xdr:to>
      <xdr:col>11</xdr:col>
      <xdr:colOff>31750</xdr:colOff>
      <xdr:row>81</xdr:row>
      <xdr:rowOff>60708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04249"/>
          <a:ext cx="889000" cy="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161435</xdr:rowOff>
    </xdr:from>
    <xdr:to>
      <xdr:col>23</xdr:col>
      <xdr:colOff>184150</xdr:colOff>
      <xdr:row>82</xdr:row>
      <xdr:rowOff>91585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6512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81316</xdr:rowOff>
    </xdr:from>
    <xdr:to>
      <xdr:col>19</xdr:col>
      <xdr:colOff>184150</xdr:colOff>
      <xdr:row>82</xdr:row>
      <xdr:rowOff>11466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21643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37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81702</xdr:rowOff>
    </xdr:from>
    <xdr:to>
      <xdr:col>15</xdr:col>
      <xdr:colOff>133350</xdr:colOff>
      <xdr:row>82</xdr:row>
      <xdr:rowOff>11852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22029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9908</xdr:rowOff>
    </xdr:from>
    <xdr:to>
      <xdr:col>11</xdr:col>
      <xdr:colOff>82550</xdr:colOff>
      <xdr:row>81</xdr:row>
      <xdr:rowOff>111508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121685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6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137449</xdr:rowOff>
    </xdr:from>
    <xdr:to>
      <xdr:col>7</xdr:col>
      <xdr:colOff>31750</xdr:colOff>
      <xdr:row>81</xdr:row>
      <xdr:rowOff>67599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77776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となり全国市平均や類似団体平均より高い水準となっている。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給与の一律カット等は行わず、業務遂行の更なる改善による時間外勤務の削減や、職員手当の適正化により、人件費の総額をいかに減らすかという視点で取り組んでいる。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5556</xdr:rowOff>
    </xdr:from>
    <xdr:to>
      <xdr:col>81</xdr:col>
      <xdr:colOff>44450</xdr:colOff>
      <xdr:row>87</xdr:row>
      <xdr:rowOff>35719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2170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35719</xdr:rowOff>
    </xdr:from>
    <xdr:to>
      <xdr:col>77</xdr:col>
      <xdr:colOff>44450</xdr:colOff>
      <xdr:row>87</xdr:row>
      <xdr:rowOff>35719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518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35719</xdr:rowOff>
    </xdr:from>
    <xdr:to>
      <xdr:col>72</xdr:col>
      <xdr:colOff>203200</xdr:colOff>
      <xdr:row>88</xdr:row>
      <xdr:rowOff>15081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51869"/>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88</xdr:row>
      <xdr:rowOff>15081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66950"/>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126206</xdr:rowOff>
    </xdr:from>
    <xdr:to>
      <xdr:col>81</xdr:col>
      <xdr:colOff>95250</xdr:colOff>
      <xdr:row>87</xdr:row>
      <xdr:rowOff>56356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98283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4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156369</xdr:rowOff>
    </xdr:from>
    <xdr:to>
      <xdr:col>77</xdr:col>
      <xdr:colOff>95250</xdr:colOff>
      <xdr:row>87</xdr:row>
      <xdr:rowOff>86519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71296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8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156369</xdr:rowOff>
    </xdr:from>
    <xdr:to>
      <xdr:col>73</xdr:col>
      <xdr:colOff>44450</xdr:colOff>
      <xdr:row>87</xdr:row>
      <xdr:rowOff>86519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71296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8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135731</xdr:rowOff>
    </xdr:from>
    <xdr:to>
      <xdr:col>68</xdr:col>
      <xdr:colOff>203200</xdr:colOff>
      <xdr:row>88</xdr:row>
      <xdr:rowOff>65881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50658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降、人口当たりの職員数を人事マネジメントの一指標として、職員採用や人員配置の適正化を図ってきた。人口減少にあっても増え続ける行政需要に対し、多種多様な勤務形態・人材の活用を進めるとともに、民間委託や指定管理を導入するなど、業務の効率化に努め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引き続き兵庫県内最小規模の職員数で業務を遂行し、全国・兵庫県平均及び類似団体平均を下回る状況を堅持する。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164818</xdr:rowOff>
    </xdr:from>
    <xdr:to>
      <xdr:col>81</xdr:col>
      <xdr:colOff>44450</xdr:colOff>
      <xdr:row>61</xdr:row>
      <xdr:rowOff>71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51818"/>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159455</xdr:rowOff>
    </xdr:from>
    <xdr:to>
      <xdr:col>77</xdr:col>
      <xdr:colOff>44450</xdr:colOff>
      <xdr:row>60</xdr:row>
      <xdr:rowOff>164818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46455"/>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125942</xdr:rowOff>
    </xdr:from>
    <xdr:to>
      <xdr:col>72</xdr:col>
      <xdr:colOff>203200</xdr:colOff>
      <xdr:row>60</xdr:row>
      <xdr:rowOff>159455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12942"/>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123261</xdr:rowOff>
    </xdr:from>
    <xdr:to>
      <xdr:col>68</xdr:col>
      <xdr:colOff>152400</xdr:colOff>
      <xdr:row>60</xdr:row>
      <xdr:rowOff>125942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10261"/>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120721</xdr:rowOff>
    </xdr:from>
    <xdr:to>
      <xdr:col>81</xdr:col>
      <xdr:colOff>95250</xdr:colOff>
      <xdr:row>61</xdr:row>
      <xdr:rowOff>50871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137248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5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114018</xdr:rowOff>
    </xdr:from>
    <xdr:to>
      <xdr:col>77</xdr:col>
      <xdr:colOff>95250</xdr:colOff>
      <xdr:row>61</xdr:row>
      <xdr:rowOff>44168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54345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69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108655</xdr:rowOff>
    </xdr:from>
    <xdr:to>
      <xdr:col>73</xdr:col>
      <xdr:colOff>44450</xdr:colOff>
      <xdr:row>61</xdr:row>
      <xdr:rowOff>38805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48982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6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72461</xdr:rowOff>
    </xdr:from>
    <xdr:to>
      <xdr:col>64</xdr:col>
      <xdr:colOff>152400</xdr:colOff>
      <xdr:row>61</xdr:row>
      <xdr:rowOff>2611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12788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2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道路整備や市役所旧庁舎解体に係る市債の償還開始、臨時財政対策債の元利償還金の増加などにより、一般会計の元利償還金が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億円増加した。実質公債費比率は、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か年平均で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今後も老朽化した公共施設等の更新を控えていることから、国・県補助金及び交付税措置のある有利な地方債を積極的に活用し、公債費負担の適正化に努める。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149074</xdr:rowOff>
    </xdr:from>
    <xdr:to>
      <xdr:col>81</xdr:col>
      <xdr:colOff>44450</xdr:colOff>
      <xdr:row>40</xdr:row>
      <xdr:rowOff>104019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835624"/>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39</xdr:row>
      <xdr:rowOff>149074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65177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38</xdr:row>
      <xdr:rowOff>136676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79224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5828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69746</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98274</xdr:rowOff>
    </xdr:from>
    <xdr:to>
      <xdr:col>77</xdr:col>
      <xdr:colOff>95250</xdr:colOff>
      <xdr:row>40</xdr:row>
      <xdr:rowOff>28424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28424</xdr:rowOff>
    </xdr:from>
    <xdr:to>
      <xdr:col>68</xdr:col>
      <xdr:colOff>203200</xdr:colOff>
      <xdr:row>38</xdr:row>
      <xdr:rowOff>130024</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140201</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地方債残高の減少などにより、将来負担比率は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今後も地方債残高及び基金残高の適正管理に努め、市が独自に定める財政規律やガイドラインの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％以下を堅持できるよう、交付税措置のある有利な地方債の活用や既存事業の見直しなどにより、世代間の公平性を保っていく。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53213</xdr:rowOff>
    </xdr:from>
    <xdr:to>
      <xdr:col>81</xdr:col>
      <xdr:colOff>44450</xdr:colOff>
      <xdr:row>14</xdr:row>
      <xdr:rowOff>60935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453513"/>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60935</xdr:rowOff>
    </xdr:from>
    <xdr:to>
      <xdr:col>77</xdr:col>
      <xdr:colOff>44450</xdr:colOff>
      <xdr:row>14</xdr:row>
      <xdr:rowOff>78308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6123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36060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0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78308</xdr:rowOff>
    </xdr:from>
    <xdr:to>
      <xdr:col>72</xdr:col>
      <xdr:colOff>203200</xdr:colOff>
      <xdr:row>14</xdr:row>
      <xdr:rowOff>111125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78608"/>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xdr:rowOff>
    </xdr:from>
    <xdr:to>
      <xdr:col>81</xdr:col>
      <xdr:colOff>95250</xdr:colOff>
      <xdr:row>14</xdr:row>
      <xdr:rowOff>104013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95140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10135</xdr:rowOff>
    </xdr:from>
    <xdr:to>
      <xdr:col>77</xdr:col>
      <xdr:colOff>95250</xdr:colOff>
      <xdr:row>14</xdr:row>
      <xdr:rowOff>111735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1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121912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79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27508</xdr:rowOff>
    </xdr:from>
    <xdr:to>
      <xdr:col>73</xdr:col>
      <xdr:colOff>44450</xdr:colOff>
      <xdr:row>14</xdr:row>
      <xdr:rowOff>129108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139285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19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60325</xdr:rowOff>
    </xdr:from>
    <xdr:to>
      <xdr:col>68</xdr:col>
      <xdr:colOff>203200</xdr:colOff>
      <xdr:row>14</xdr:row>
      <xdr:rowOff>161925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652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人件費に係る経常一般財源は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億円増加し、経常収支比率は前年度より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ポイント改善した。類似団体平均を上回っているが、全国・兵庫県平均は下回っている。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継続して職員数の削減に取り組み、徹底した人件費の抑制に取り組んできた。他団体の人口当たりの職員数や、手当を含めた年間収入額を比較し、給与水準の適正化に努めている。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76200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7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76200</xdr:rowOff>
    </xdr:from>
    <xdr:to>
      <xdr:col>19</xdr:col>
      <xdr:colOff>187325</xdr:colOff>
      <xdr:row>38</xdr:row>
      <xdr:rowOff>101600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9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38</xdr:row>
      <xdr:rowOff>101600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25400</xdr:rowOff>
    </xdr:from>
    <xdr:to>
      <xdr:col>20</xdr:col>
      <xdr:colOff>38100</xdr:colOff>
      <xdr:row>38</xdr:row>
      <xdr:rowOff>127000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50800</xdr:rowOff>
    </xdr:from>
    <xdr:to>
      <xdr:col>15</xdr:col>
      <xdr:colOff>149225</xdr:colOff>
      <xdr:row>38</xdr:row>
      <xdr:rowOff>152400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137177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おの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プロジェクトの推進や物価高騰対策、地域経済活性化のための「おの恋らっきゃらっきゃ券」の配布を実施したことにより物件費は前年度比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億円増加した。物件費に係る経常一般財源は、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億円の増加に留まり、経常収支比率は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ポイント増加した。兵庫県平均は上回ったものの、全国平均及び類似団体平均は下回っている。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今後も各平均を下回るよう、委託内容や事業の見直しによるコスト削減に取り組む。</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09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0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17</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016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123190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84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今後も高齢化や子ども・子育て支援により社会給付費は増加する傾向にあり、市独自事業の見直しや適正な支給を徹底していく。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1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8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114300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63500</xdr:rowOff>
    </xdr:from>
    <xdr:to>
      <xdr:col>6</xdr:col>
      <xdr:colOff>171450</xdr:colOff>
      <xdr:row>58</xdr:row>
      <xdr:rowOff>165100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介護保険や後期高齢者医療特別会計への繰出金など、その他の経費に係る経常一般財源が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ポイント改善した。類似団体平均はわずかに下回っているが、全国・兵庫県平均は上回っている。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特別会計への繰出金は、高齢化の進展により今後も高い水準で推移することが見込まれるが、市独自施策の見直しや予防医療の推進など特別会計の経営改善を徹底し、コスト削減に取り組む。</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6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81280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73660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06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補助費に係る経常一般財源は前年度比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億円減少した。経常収支比率は、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ポイント改善し、昨年度に引き続き類似団体平均を下回った。平成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年度から下水道事業に公営企業法を適用しており、当該事業への負担金等は補助費等に分類されるため、全国・兵庫県平均を上回る要因となっている。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今後も、単独で実施している補助金・負担金の見直しを行い、適正・公平な交付に努める。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46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1270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62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xdr:rowOff>
    </xdr:from>
    <xdr:to>
      <xdr:col>73</xdr:col>
      <xdr:colOff>180975</xdr:colOff>
      <xdr:row>36</xdr:row>
      <xdr:rowOff>62230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734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62230</xdr:rowOff>
    </xdr:from>
    <xdr:to>
      <xdr:col>69</xdr:col>
      <xdr:colOff>92075</xdr:colOff>
      <xdr:row>36</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4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121920</xdr:rowOff>
    </xdr:from>
    <xdr:to>
      <xdr:col>74</xdr:col>
      <xdr:colOff>31750</xdr:colOff>
      <xdr:row>36</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62247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xdr:rowOff>
    </xdr:from>
    <xdr:to>
      <xdr:col>69</xdr:col>
      <xdr:colOff>142875</xdr:colOff>
      <xdr:row>36</xdr:row>
      <xdr:rowOff>113030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97807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道路整備や市役所旧庁舎の解体に係る市債の償還開始、臨時財政対策債の償還額増加などにより、公債費に係る経常一般財源は</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億円増加し、経常収支比率は前年度より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ポイント改善した。県平均はわずかに下回っているが、全国・類似団体平均は上回っている。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引き続き、道路整備や公共施設の長寿命化が控えており、比率の増加が見込まれる。国・県補助金及び交付税措置のある有利な地方債を積極的に活用し、公債費の抑制と平準化を進め堅実な財政運営に努め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3556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675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3556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353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152146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943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101854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943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41673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ポイント改善し、全国平均、兵庫県平均、類似団体平均をいずれも下回っている。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今後もゼロベースで事業の見直しを行いながら、更なる行財政改革の取り組みなどにより、コストの削減に努めていく。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57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21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110998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577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932</xdr:rowOff>
    </xdr:from>
    <xdr:to>
      <xdr:col>29</xdr:col>
      <xdr:colOff>127000</xdr:colOff>
      <xdr:row>18</xdr:row>
      <xdr:rowOff>9947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34657"/>
          <a:ext cx="647700" cy="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9947</xdr:rowOff>
    </xdr:from>
    <xdr:to>
      <xdr:col>26</xdr:col>
      <xdr:colOff>50800</xdr:colOff>
      <xdr:row>18</xdr:row>
      <xdr:rowOff>48781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43672"/>
          <a:ext cx="698500" cy="3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29321</xdr:rowOff>
    </xdr:from>
    <xdr:to>
      <xdr:col>22</xdr:col>
      <xdr:colOff>114300</xdr:colOff>
      <xdr:row>18</xdr:row>
      <xdr:rowOff>48781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63046"/>
          <a:ext cx="698500" cy="19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29321</xdr:rowOff>
    </xdr:from>
    <xdr:to>
      <xdr:col>18</xdr:col>
      <xdr:colOff>177800</xdr:colOff>
      <xdr:row>18</xdr:row>
      <xdr:rowOff>51224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63046"/>
          <a:ext cx="698500" cy="21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121582</xdr:rowOff>
    </xdr:from>
    <xdr:to>
      <xdr:col>29</xdr:col>
      <xdr:colOff>177800</xdr:colOff>
      <xdr:row>18</xdr:row>
      <xdr:rowOff>51732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83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93659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5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130597</xdr:rowOff>
    </xdr:from>
    <xdr:to>
      <xdr:col>26</xdr:col>
      <xdr:colOff>101600</xdr:colOff>
      <xdr:row>18</xdr:row>
      <xdr:rowOff>60747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9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45524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7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169431</xdr:rowOff>
    </xdr:from>
    <xdr:to>
      <xdr:col>22</xdr:col>
      <xdr:colOff>165100</xdr:colOff>
      <xdr:row>18</xdr:row>
      <xdr:rowOff>99581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3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84358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1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149971</xdr:rowOff>
    </xdr:from>
    <xdr:to>
      <xdr:col>19</xdr:col>
      <xdr:colOff>38100</xdr:colOff>
      <xdr:row>18</xdr:row>
      <xdr:rowOff>80121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12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64898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9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424</xdr:rowOff>
    </xdr:from>
    <xdr:to>
      <xdr:col>15</xdr:col>
      <xdr:colOff>101600</xdr:colOff>
      <xdr:row>18</xdr:row>
      <xdr:rowOff>102024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86801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2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92514</xdr:rowOff>
    </xdr:from>
    <xdr:to>
      <xdr:col>29</xdr:col>
      <xdr:colOff>127000</xdr:colOff>
      <xdr:row>36</xdr:row>
      <xdr:rowOff>128927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45764"/>
          <a:ext cx="647700" cy="3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128927</xdr:rowOff>
    </xdr:from>
    <xdr:to>
      <xdr:col>26</xdr:col>
      <xdr:colOff>50800</xdr:colOff>
      <xdr:row>37</xdr:row>
      <xdr:rowOff>88824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82177"/>
          <a:ext cx="698500" cy="131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88824</xdr:rowOff>
    </xdr:from>
    <xdr:to>
      <xdr:col>22</xdr:col>
      <xdr:colOff>114300</xdr:colOff>
      <xdr:row>37</xdr:row>
      <xdr:rowOff>175365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213524"/>
          <a:ext cx="698500" cy="8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175365</xdr:rowOff>
    </xdr:from>
    <xdr:to>
      <xdr:col>18</xdr:col>
      <xdr:colOff>177800</xdr:colOff>
      <xdr:row>37</xdr:row>
      <xdr:rowOff>300410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300065"/>
          <a:ext cx="698500" cy="125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41714</xdr:rowOff>
    </xdr:from>
    <xdr:to>
      <xdr:col>29</xdr:col>
      <xdr:colOff>177800</xdr:colOff>
      <xdr:row>36</xdr:row>
      <xdr:rowOff>143314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9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13791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6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78127</xdr:rowOff>
    </xdr:from>
    <xdr:to>
      <xdr:col>26</xdr:col>
      <xdr:colOff>101600</xdr:colOff>
      <xdr:row>37</xdr:row>
      <xdr:rowOff>8277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3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164504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11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38024</xdr:rowOff>
    </xdr:from>
    <xdr:to>
      <xdr:col>22</xdr:col>
      <xdr:colOff>165100</xdr:colOff>
      <xdr:row>37</xdr:row>
      <xdr:rowOff>139624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162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124401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2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124565</xdr:rowOff>
    </xdr:from>
    <xdr:to>
      <xdr:col>19</xdr:col>
      <xdr:colOff>38100</xdr:colOff>
      <xdr:row>37</xdr:row>
      <xdr:rowOff>226165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24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210942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33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249610</xdr:rowOff>
    </xdr:from>
    <xdr:to>
      <xdr:col>15</xdr:col>
      <xdr:colOff>101600</xdr:colOff>
      <xdr:row>38</xdr:row>
      <xdr:rowOff>8310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37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335987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46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64442</xdr:rowOff>
    </xdr:from>
    <xdr:to>
      <xdr:col>24</xdr:col>
      <xdr:colOff>63500</xdr:colOff>
      <xdr:row>36</xdr:row>
      <xdr:rowOff>73357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36642"/>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73357</xdr:rowOff>
    </xdr:from>
    <xdr:to>
      <xdr:col>19</xdr:col>
      <xdr:colOff>177800</xdr:colOff>
      <xdr:row>36</xdr:row>
      <xdr:rowOff>92853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5557"/>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92853</xdr:rowOff>
    </xdr:from>
    <xdr:to>
      <xdr:col>15</xdr:col>
      <xdr:colOff>50800</xdr:colOff>
      <xdr:row>37</xdr:row>
      <xdr:rowOff>129005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5053"/>
          <a:ext cx="889000" cy="20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123437</xdr:rowOff>
    </xdr:from>
    <xdr:to>
      <xdr:col>10</xdr:col>
      <xdr:colOff>114300</xdr:colOff>
      <xdr:row>37</xdr:row>
      <xdr:rowOff>129005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7087"/>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13642</xdr:rowOff>
    </xdr:from>
    <xdr:to>
      <xdr:col>24</xdr:col>
      <xdr:colOff>114300</xdr:colOff>
      <xdr:row>36</xdr:row>
      <xdr:rowOff>115242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163519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22557</xdr:rowOff>
    </xdr:from>
    <xdr:to>
      <xdr:col>20</xdr:col>
      <xdr:colOff>38100</xdr:colOff>
      <xdr:row>36</xdr:row>
      <xdr:rowOff>124157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115284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42053</xdr:rowOff>
    </xdr:from>
    <xdr:to>
      <xdr:col>15</xdr:col>
      <xdr:colOff>101600</xdr:colOff>
      <xdr:row>36</xdr:row>
      <xdr:rowOff>143653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134780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78205</xdr:rowOff>
    </xdr:from>
    <xdr:to>
      <xdr:col>10</xdr:col>
      <xdr:colOff>165100</xdr:colOff>
      <xdr:row>38</xdr:row>
      <xdr:rowOff>8355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170932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72637</xdr:rowOff>
    </xdr:from>
    <xdr:to>
      <xdr:col>6</xdr:col>
      <xdr:colOff>38100</xdr:colOff>
      <xdr:row>38</xdr:row>
      <xdr:rowOff>2787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165364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10011</xdr:rowOff>
    </xdr:from>
    <xdr:to>
      <xdr:col>24</xdr:col>
      <xdr:colOff>63500</xdr:colOff>
      <xdr:row>58</xdr:row>
      <xdr:rowOff>92261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54111"/>
          <a:ext cx="838200" cy="8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75235</xdr:rowOff>
    </xdr:from>
    <xdr:to>
      <xdr:col>19</xdr:col>
      <xdr:colOff>177800</xdr:colOff>
      <xdr:row>58</xdr:row>
      <xdr:rowOff>92261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19335"/>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51981</xdr:rowOff>
    </xdr:from>
    <xdr:to>
      <xdr:col>15</xdr:col>
      <xdr:colOff>50800</xdr:colOff>
      <xdr:row>58</xdr:row>
      <xdr:rowOff>75235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96081"/>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51981</xdr:rowOff>
    </xdr:from>
    <xdr:to>
      <xdr:col>10</xdr:col>
      <xdr:colOff>114300</xdr:colOff>
      <xdr:row>58</xdr:row>
      <xdr:rowOff>94474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6081"/>
          <a:ext cx="889000" cy="4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130661</xdr:rowOff>
    </xdr:from>
    <xdr:to>
      <xdr:col>24</xdr:col>
      <xdr:colOff>114300</xdr:colOff>
      <xdr:row>58</xdr:row>
      <xdr:rowOff>60811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45588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41461</xdr:rowOff>
    </xdr:from>
    <xdr:to>
      <xdr:col>20</xdr:col>
      <xdr:colOff>38100</xdr:colOff>
      <xdr:row>58</xdr:row>
      <xdr:rowOff>143061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134188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24435</xdr:rowOff>
    </xdr:from>
    <xdr:to>
      <xdr:col>15</xdr:col>
      <xdr:colOff>101600</xdr:colOff>
      <xdr:row>58</xdr:row>
      <xdr:rowOff>126035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1181</xdr:rowOff>
    </xdr:from>
    <xdr:to>
      <xdr:col>10</xdr:col>
      <xdr:colOff>165100</xdr:colOff>
      <xdr:row>58</xdr:row>
      <xdr:rowOff>102781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93908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43674</xdr:rowOff>
    </xdr:from>
    <xdr:to>
      <xdr:col>6</xdr:col>
      <xdr:colOff>38100</xdr:colOff>
      <xdr:row>58</xdr:row>
      <xdr:rowOff>145274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136401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76538</xdr:rowOff>
    </xdr:from>
    <xdr:to>
      <xdr:col>24</xdr:col>
      <xdr:colOff>63500</xdr:colOff>
      <xdr:row>78</xdr:row>
      <xdr:rowOff>88722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49638"/>
          <a:ext cx="8382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88722</xdr:rowOff>
    </xdr:from>
    <xdr:to>
      <xdr:col>19</xdr:col>
      <xdr:colOff>177800</xdr:colOff>
      <xdr:row>78</xdr:row>
      <xdr:rowOff>93111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61822"/>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93111</xdr:rowOff>
    </xdr:from>
    <xdr:to>
      <xdr:col>15</xdr:col>
      <xdr:colOff>50800</xdr:colOff>
      <xdr:row>78</xdr:row>
      <xdr:rowOff>102552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6211"/>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89430</xdr:rowOff>
    </xdr:from>
    <xdr:to>
      <xdr:col>10</xdr:col>
      <xdr:colOff>114300</xdr:colOff>
      <xdr:row>78</xdr:row>
      <xdr:rowOff>102552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2530"/>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25738</xdr:rowOff>
    </xdr:from>
    <xdr:to>
      <xdr:col>24</xdr:col>
      <xdr:colOff>114300</xdr:colOff>
      <xdr:row>78</xdr:row>
      <xdr:rowOff>127338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112115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37922</xdr:rowOff>
    </xdr:from>
    <xdr:to>
      <xdr:col>20</xdr:col>
      <xdr:colOff>38100</xdr:colOff>
      <xdr:row>78</xdr:row>
      <xdr:rowOff>139522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130649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42311</xdr:rowOff>
    </xdr:from>
    <xdr:to>
      <xdr:col>15</xdr:col>
      <xdr:colOff>101600</xdr:colOff>
      <xdr:row>78</xdr:row>
      <xdr:rowOff>143911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135038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51752</xdr:rowOff>
    </xdr:from>
    <xdr:to>
      <xdr:col>10</xdr:col>
      <xdr:colOff>165100</xdr:colOff>
      <xdr:row>78</xdr:row>
      <xdr:rowOff>153352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144479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38630</xdr:rowOff>
    </xdr:from>
    <xdr:to>
      <xdr:col>6</xdr:col>
      <xdr:colOff>38100</xdr:colOff>
      <xdr:row>78</xdr:row>
      <xdr:rowOff>140230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131357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10961</xdr:rowOff>
    </xdr:from>
    <xdr:to>
      <xdr:col>24</xdr:col>
      <xdr:colOff>63500</xdr:colOff>
      <xdr:row>96</xdr:row>
      <xdr:rowOff>29299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98711"/>
          <a:ext cx="838200" cy="1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10961</xdr:rowOff>
    </xdr:from>
    <xdr:to>
      <xdr:col>19</xdr:col>
      <xdr:colOff>177800</xdr:colOff>
      <xdr:row>96</xdr:row>
      <xdr:rowOff>144323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98711"/>
          <a:ext cx="889000" cy="30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144323</xdr:rowOff>
    </xdr:from>
    <xdr:to>
      <xdr:col>15</xdr:col>
      <xdr:colOff>50800</xdr:colOff>
      <xdr:row>97</xdr:row>
      <xdr:rowOff>9716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3523"/>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9716</xdr:rowOff>
    </xdr:from>
    <xdr:to>
      <xdr:col>10</xdr:col>
      <xdr:colOff>114300</xdr:colOff>
      <xdr:row>97</xdr:row>
      <xdr:rowOff>17602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4036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149949</xdr:rowOff>
    </xdr:from>
    <xdr:to>
      <xdr:col>24</xdr:col>
      <xdr:colOff>114300</xdr:colOff>
      <xdr:row>96</xdr:row>
      <xdr:rowOff>80099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1376</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8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131611</xdr:rowOff>
    </xdr:from>
    <xdr:to>
      <xdr:col>20</xdr:col>
      <xdr:colOff>38100</xdr:colOff>
      <xdr:row>95</xdr:row>
      <xdr:rowOff>61761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78288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2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93523</xdr:rowOff>
    </xdr:from>
    <xdr:to>
      <xdr:col>15</xdr:col>
      <xdr:colOff>101600</xdr:colOff>
      <xdr:row>97</xdr:row>
      <xdr:rowOff>23673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40200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130366</xdr:rowOff>
    </xdr:from>
    <xdr:to>
      <xdr:col>10</xdr:col>
      <xdr:colOff>165100</xdr:colOff>
      <xdr:row>97</xdr:row>
      <xdr:rowOff>60516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77043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138252</xdr:rowOff>
    </xdr:from>
    <xdr:to>
      <xdr:col>6</xdr:col>
      <xdr:colOff>38100</xdr:colOff>
      <xdr:row>97</xdr:row>
      <xdr:rowOff>68402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84929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135836</xdr:rowOff>
    </xdr:from>
    <xdr:to>
      <xdr:col>55</xdr:col>
      <xdr:colOff>0</xdr:colOff>
      <xdr:row>38</xdr:row>
      <xdr:rowOff>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08036"/>
          <a:ext cx="838200" cy="20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25618</xdr:rowOff>
    </xdr:from>
    <xdr:to>
      <xdr:col>50</xdr:col>
      <xdr:colOff>114300</xdr:colOff>
      <xdr:row>38</xdr:row>
      <xdr:rowOff>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40568"/>
          <a:ext cx="889000" cy="117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25618</xdr:rowOff>
    </xdr:from>
    <xdr:to>
      <xdr:col>45</xdr:col>
      <xdr:colOff>177800</xdr:colOff>
      <xdr:row>37</xdr:row>
      <xdr:rowOff>158064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40568"/>
          <a:ext cx="889000" cy="116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158064</xdr:rowOff>
    </xdr:from>
    <xdr:to>
      <xdr:col>41</xdr:col>
      <xdr:colOff>50800</xdr:colOff>
      <xdr:row>38</xdr:row>
      <xdr:rowOff>91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01714"/>
          <a:ext cx="889000" cy="1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85036</xdr:rowOff>
    </xdr:from>
    <xdr:to>
      <xdr:col>55</xdr:col>
      <xdr:colOff>50800</xdr:colOff>
      <xdr:row>37</xdr:row>
      <xdr:rowOff>15186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63463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120741</xdr:rowOff>
    </xdr:from>
    <xdr:to>
      <xdr:col>50</xdr:col>
      <xdr:colOff>165100</xdr:colOff>
      <xdr:row>38</xdr:row>
      <xdr:rowOff>50891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6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42018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5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146268</xdr:rowOff>
    </xdr:from>
    <xdr:to>
      <xdr:col>46</xdr:col>
      <xdr:colOff>38100</xdr:colOff>
      <xdr:row>31</xdr:row>
      <xdr:rowOff>76418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67545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8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107264</xdr:rowOff>
    </xdr:from>
    <xdr:to>
      <xdr:col>41</xdr:col>
      <xdr:colOff>101600</xdr:colOff>
      <xdr:row>38</xdr:row>
      <xdr:rowOff>37415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50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28541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120741</xdr:rowOff>
    </xdr:from>
    <xdr:to>
      <xdr:col>36</xdr:col>
      <xdr:colOff>165100</xdr:colOff>
      <xdr:row>38</xdr:row>
      <xdr:rowOff>50891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6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42018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5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161692</xdr:rowOff>
    </xdr:from>
    <xdr:to>
      <xdr:col>55</xdr:col>
      <xdr:colOff>0</xdr:colOff>
      <xdr:row>56</xdr:row>
      <xdr:rowOff>66198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91442"/>
          <a:ext cx="838200" cy="7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161692</xdr:rowOff>
    </xdr:from>
    <xdr:to>
      <xdr:col>50</xdr:col>
      <xdr:colOff>114300</xdr:colOff>
      <xdr:row>56</xdr:row>
      <xdr:rowOff>162171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91442"/>
          <a:ext cx="889000" cy="17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108024</xdr:rowOff>
    </xdr:from>
    <xdr:to>
      <xdr:col>45</xdr:col>
      <xdr:colOff>177800</xdr:colOff>
      <xdr:row>56</xdr:row>
      <xdr:rowOff>162171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023424"/>
          <a:ext cx="889000" cy="73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108024</xdr:rowOff>
    </xdr:from>
    <xdr:to>
      <xdr:col>41</xdr:col>
      <xdr:colOff>50800</xdr:colOff>
      <xdr:row>56</xdr:row>
      <xdr:rowOff>55766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023424"/>
          <a:ext cx="889000" cy="6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15398</xdr:rowOff>
    </xdr:from>
    <xdr:to>
      <xdr:col>55</xdr:col>
      <xdr:colOff>50800</xdr:colOff>
      <xdr:row>56</xdr:row>
      <xdr:rowOff>116998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165275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110892</xdr:rowOff>
    </xdr:from>
    <xdr:to>
      <xdr:col>50</xdr:col>
      <xdr:colOff>165100</xdr:colOff>
      <xdr:row>56</xdr:row>
      <xdr:rowOff>41042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57569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3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111371</xdr:rowOff>
    </xdr:from>
    <xdr:to>
      <xdr:col>46</xdr:col>
      <xdr:colOff>38100</xdr:colOff>
      <xdr:row>57</xdr:row>
      <xdr:rowOff>41521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32648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0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57224</xdr:rowOff>
    </xdr:from>
    <xdr:to>
      <xdr:col>41</xdr:col>
      <xdr:colOff>101600</xdr:colOff>
      <xdr:row>52</xdr:row>
      <xdr:rowOff>158824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9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3901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74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4966</xdr:rowOff>
    </xdr:from>
    <xdr:to>
      <xdr:col>36</xdr:col>
      <xdr:colOff>165100</xdr:colOff>
      <xdr:row>56</xdr:row>
      <xdr:rowOff>106566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97693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6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74876</xdr:rowOff>
    </xdr:from>
    <xdr:to>
      <xdr:col>55</xdr:col>
      <xdr:colOff>0</xdr:colOff>
      <xdr:row>78</xdr:row>
      <xdr:rowOff>127693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47976"/>
          <a:ext cx="838200" cy="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74876</xdr:rowOff>
    </xdr:from>
    <xdr:to>
      <xdr:col>50</xdr:col>
      <xdr:colOff>114300</xdr:colOff>
      <xdr:row>79</xdr:row>
      <xdr:rowOff>16974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47976"/>
          <a:ext cx="889000" cy="1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85065</xdr:rowOff>
    </xdr:from>
    <xdr:to>
      <xdr:col>45</xdr:col>
      <xdr:colOff>177800</xdr:colOff>
      <xdr:row>79</xdr:row>
      <xdr:rowOff>16974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58165"/>
          <a:ext cx="889000" cy="10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85065</xdr:rowOff>
    </xdr:from>
    <xdr:to>
      <xdr:col>41</xdr:col>
      <xdr:colOff>50800</xdr:colOff>
      <xdr:row>78</xdr:row>
      <xdr:rowOff>167078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58165"/>
          <a:ext cx="889000" cy="8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76893</xdr:rowOff>
    </xdr:from>
    <xdr:to>
      <xdr:col>55</xdr:col>
      <xdr:colOff>50800</xdr:colOff>
      <xdr:row>79</xdr:row>
      <xdr:rowOff>7043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55320</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24076</xdr:rowOff>
    </xdr:from>
    <xdr:to>
      <xdr:col>50</xdr:col>
      <xdr:colOff>165100</xdr:colOff>
      <xdr:row>78</xdr:row>
      <xdr:rowOff>125676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116803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4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137624</xdr:rowOff>
    </xdr:from>
    <xdr:to>
      <xdr:col>46</xdr:col>
      <xdr:colOff>38100</xdr:colOff>
      <xdr:row>79</xdr:row>
      <xdr:rowOff>67774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58901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34265</xdr:rowOff>
    </xdr:from>
    <xdr:to>
      <xdr:col>41</xdr:col>
      <xdr:colOff>101600</xdr:colOff>
      <xdr:row>78</xdr:row>
      <xdr:rowOff>135865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126992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0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116278</xdr:rowOff>
    </xdr:from>
    <xdr:to>
      <xdr:col>36</xdr:col>
      <xdr:colOff>165100</xdr:colOff>
      <xdr:row>79</xdr:row>
      <xdr:rowOff>46428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37555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8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62903</xdr:rowOff>
    </xdr:from>
    <xdr:to>
      <xdr:col>54</xdr:col>
      <xdr:colOff>189865</xdr:colOff>
      <xdr:row>98</xdr:row>
      <xdr:rowOff>106566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64853"/>
          <a:ext cx="1270" cy="1243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110393</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106566</xdr:rowOff>
    </xdr:from>
    <xdr:to>
      <xdr:col>55</xdr:col>
      <xdr:colOff>88900</xdr:colOff>
      <xdr:row>98</xdr:row>
      <xdr:rowOff>106566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0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9580</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4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62903</xdr:rowOff>
    </xdr:from>
    <xdr:to>
      <xdr:col>55</xdr:col>
      <xdr:colOff>88900</xdr:colOff>
      <xdr:row>91</xdr:row>
      <xdr:rowOff>62903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6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108445</xdr:rowOff>
    </xdr:from>
    <xdr:to>
      <xdr:col>55</xdr:col>
      <xdr:colOff>0</xdr:colOff>
      <xdr:row>95</xdr:row>
      <xdr:rowOff>168453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396195"/>
          <a:ext cx="8382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142409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3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163982</xdr:rowOff>
    </xdr:from>
    <xdr:to>
      <xdr:col>55</xdr:col>
      <xdr:colOff>50800</xdr:colOff>
      <xdr:row>96</xdr:row>
      <xdr:rowOff>94132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108445</xdr:rowOff>
    </xdr:from>
    <xdr:to>
      <xdr:col>50</xdr:col>
      <xdr:colOff>114300</xdr:colOff>
      <xdr:row>96</xdr:row>
      <xdr:rowOff>53963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396195"/>
          <a:ext cx="889000" cy="1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17284</xdr:rowOff>
    </xdr:from>
    <xdr:to>
      <xdr:col>50</xdr:col>
      <xdr:colOff>165100</xdr:colOff>
      <xdr:row>96</xdr:row>
      <xdr:rowOff>118884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110011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160096</xdr:rowOff>
    </xdr:from>
    <xdr:to>
      <xdr:col>45</xdr:col>
      <xdr:colOff>177800</xdr:colOff>
      <xdr:row>96</xdr:row>
      <xdr:rowOff>53963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419146"/>
          <a:ext cx="889000" cy="109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129426</xdr:rowOff>
    </xdr:from>
    <xdr:to>
      <xdr:col>46</xdr:col>
      <xdr:colOff>38100</xdr:colOff>
      <xdr:row>96</xdr:row>
      <xdr:rowOff>59576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76103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160096</xdr:rowOff>
    </xdr:from>
    <xdr:to>
      <xdr:col>41</xdr:col>
      <xdr:colOff>50800</xdr:colOff>
      <xdr:row>95</xdr:row>
      <xdr:rowOff>143383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419146"/>
          <a:ext cx="889000" cy="10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131902</xdr:rowOff>
    </xdr:from>
    <xdr:to>
      <xdr:col>41</xdr:col>
      <xdr:colOff>101600</xdr:colOff>
      <xdr:row>96</xdr:row>
      <xdr:rowOff>62052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53179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24664</xdr:rowOff>
    </xdr:from>
    <xdr:to>
      <xdr:col>36</xdr:col>
      <xdr:colOff>165100</xdr:colOff>
      <xdr:row>96</xdr:row>
      <xdr:rowOff>126264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8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117391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117653</xdr:rowOff>
    </xdr:from>
    <xdr:to>
      <xdr:col>55</xdr:col>
      <xdr:colOff>50800</xdr:colOff>
      <xdr:row>96</xdr:row>
      <xdr:rowOff>47803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140530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57645</xdr:rowOff>
    </xdr:from>
    <xdr:to>
      <xdr:col>50</xdr:col>
      <xdr:colOff>165100</xdr:colOff>
      <xdr:row>95</xdr:row>
      <xdr:rowOff>159245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4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4322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3163</xdr:rowOff>
    </xdr:from>
    <xdr:to>
      <xdr:col>46</xdr:col>
      <xdr:colOff>38100</xdr:colOff>
      <xdr:row>96</xdr:row>
      <xdr:rowOff>104763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95890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5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109296</xdr:rowOff>
    </xdr:from>
    <xdr:to>
      <xdr:col>41</xdr:col>
      <xdr:colOff>101600</xdr:colOff>
      <xdr:row>90</xdr:row>
      <xdr:rowOff>39446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3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55973</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14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92583</xdr:rowOff>
    </xdr:from>
    <xdr:to>
      <xdr:col>36</xdr:col>
      <xdr:colOff>165100</xdr:colOff>
      <xdr:row>96</xdr:row>
      <xdr:rowOff>22733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39260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134214</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49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130236</xdr:rowOff>
    </xdr:from>
    <xdr:to>
      <xdr:col>81</xdr:col>
      <xdr:colOff>50800</xdr:colOff>
      <xdr:row>38</xdr:row>
      <xdr:rowOff>134214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45336"/>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123515</xdr:rowOff>
    </xdr:from>
    <xdr:to>
      <xdr:col>76</xdr:col>
      <xdr:colOff>114300</xdr:colOff>
      <xdr:row>38</xdr:row>
      <xdr:rowOff>130236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38615"/>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123515</xdr:rowOff>
    </xdr:from>
    <xdr:to>
      <xdr:col>71</xdr:col>
      <xdr:colOff>177800</xdr:colOff>
      <xdr:row>38</xdr:row>
      <xdr:rowOff>134396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38615"/>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83414</xdr:rowOff>
    </xdr:from>
    <xdr:to>
      <xdr:col>81</xdr:col>
      <xdr:colOff>101600</xdr:colOff>
      <xdr:row>39</xdr:row>
      <xdr:rowOff>13564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4691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79436</xdr:rowOff>
    </xdr:from>
    <xdr:to>
      <xdr:col>76</xdr:col>
      <xdr:colOff>165100</xdr:colOff>
      <xdr:row>39</xdr:row>
      <xdr:rowOff>9586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713</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72715</xdr:rowOff>
    </xdr:from>
    <xdr:to>
      <xdr:col>72</xdr:col>
      <xdr:colOff>38100</xdr:colOff>
      <xdr:row>39</xdr:row>
      <xdr:rowOff>2865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165442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68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83596</xdr:rowOff>
    </xdr:from>
    <xdr:to>
      <xdr:col>67</xdr:col>
      <xdr:colOff>101600</xdr:colOff>
      <xdr:row>39</xdr:row>
      <xdr:rowOff>13746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4873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160083</xdr:rowOff>
    </xdr:from>
    <xdr:to>
      <xdr:col>85</xdr:col>
      <xdr:colOff>127000</xdr:colOff>
      <xdr:row>76</xdr:row>
      <xdr:rowOff>1029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018833"/>
          <a:ext cx="8382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1029</xdr:rowOff>
    </xdr:from>
    <xdr:to>
      <xdr:col>81</xdr:col>
      <xdr:colOff>50800</xdr:colOff>
      <xdr:row>76</xdr:row>
      <xdr:rowOff>34417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031229"/>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34417</xdr:rowOff>
    </xdr:from>
    <xdr:to>
      <xdr:col>76</xdr:col>
      <xdr:colOff>114300</xdr:colOff>
      <xdr:row>76</xdr:row>
      <xdr:rowOff>77788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064617"/>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65532</xdr:rowOff>
    </xdr:from>
    <xdr:to>
      <xdr:col>71</xdr:col>
      <xdr:colOff>177800</xdr:colOff>
      <xdr:row>76</xdr:row>
      <xdr:rowOff>77788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95732"/>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109283</xdr:rowOff>
    </xdr:from>
    <xdr:to>
      <xdr:col>85</xdr:col>
      <xdr:colOff>177800</xdr:colOff>
      <xdr:row>76</xdr:row>
      <xdr:rowOff>39433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9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87710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4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121679</xdr:rowOff>
    </xdr:from>
    <xdr:to>
      <xdr:col>81</xdr:col>
      <xdr:colOff>101600</xdr:colOff>
      <xdr:row>76</xdr:row>
      <xdr:rowOff>51829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9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42956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0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155067</xdr:rowOff>
    </xdr:from>
    <xdr:to>
      <xdr:col>76</xdr:col>
      <xdr:colOff>165100</xdr:colOff>
      <xdr:row>76</xdr:row>
      <xdr:rowOff>85217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76344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1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26988</xdr:rowOff>
    </xdr:from>
    <xdr:to>
      <xdr:col>72</xdr:col>
      <xdr:colOff>38100</xdr:colOff>
      <xdr:row>76</xdr:row>
      <xdr:rowOff>128588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119715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14732</xdr:rowOff>
    </xdr:from>
    <xdr:to>
      <xdr:col>67</xdr:col>
      <xdr:colOff>101600</xdr:colOff>
      <xdr:row>76</xdr:row>
      <xdr:rowOff>116332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107459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21386</xdr:rowOff>
    </xdr:from>
    <xdr:to>
      <xdr:col>85</xdr:col>
      <xdr:colOff>127000</xdr:colOff>
      <xdr:row>99</xdr:row>
      <xdr:rowOff>33883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94936"/>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62382</xdr:rowOff>
    </xdr:from>
    <xdr:to>
      <xdr:col>81</xdr:col>
      <xdr:colOff>50800</xdr:colOff>
      <xdr:row>99</xdr:row>
      <xdr:rowOff>21386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64482"/>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62382</xdr:rowOff>
    </xdr:from>
    <xdr:to>
      <xdr:col>76</xdr:col>
      <xdr:colOff>114300</xdr:colOff>
      <xdr:row>98</xdr:row>
      <xdr:rowOff>72592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6448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72592</xdr:rowOff>
    </xdr:from>
    <xdr:to>
      <xdr:col>71</xdr:col>
      <xdr:colOff>177800</xdr:colOff>
      <xdr:row>98</xdr:row>
      <xdr:rowOff>73507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7469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154533</xdr:rowOff>
    </xdr:from>
    <xdr:to>
      <xdr:col>85</xdr:col>
      <xdr:colOff>177800</xdr:colOff>
      <xdr:row>99</xdr:row>
      <xdr:rowOff>84683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69460</xdr:rowOff>
    </xdr:from>
    <xdr:ext cx="378565"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71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142036</xdr:rowOff>
    </xdr:from>
    <xdr:to>
      <xdr:col>81</xdr:col>
      <xdr:colOff>101600</xdr:colOff>
      <xdr:row>99</xdr:row>
      <xdr:rowOff>72186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63313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3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11582</xdr:rowOff>
    </xdr:from>
    <xdr:to>
      <xdr:col>76</xdr:col>
      <xdr:colOff>165100</xdr:colOff>
      <xdr:row>98</xdr:row>
      <xdr:rowOff>113182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104309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21792</xdr:rowOff>
    </xdr:from>
    <xdr:to>
      <xdr:col>72</xdr:col>
      <xdr:colOff>38100</xdr:colOff>
      <xdr:row>98</xdr:row>
      <xdr:rowOff>123392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114519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22707</xdr:rowOff>
    </xdr:from>
    <xdr:to>
      <xdr:col>67</xdr:col>
      <xdr:colOff>101600</xdr:colOff>
      <xdr:row>98</xdr:row>
      <xdr:rowOff>124307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115434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104077</xdr:rowOff>
    </xdr:from>
    <xdr:to>
      <xdr:col>116</xdr:col>
      <xdr:colOff>63500</xdr:colOff>
      <xdr:row>58</xdr:row>
      <xdr:rowOff>111201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48177"/>
          <a:ext cx="8382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104077</xdr:rowOff>
    </xdr:from>
    <xdr:to>
      <xdr:col>111</xdr:col>
      <xdr:colOff>177800</xdr:colOff>
      <xdr:row>58</xdr:row>
      <xdr:rowOff>104801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4817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104801</xdr:rowOff>
    </xdr:from>
    <xdr:to>
      <xdr:col>107</xdr:col>
      <xdr:colOff>50800</xdr:colOff>
      <xdr:row>58</xdr:row>
      <xdr:rowOff>105563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489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43612</xdr:rowOff>
    </xdr:from>
    <xdr:to>
      <xdr:col>102</xdr:col>
      <xdr:colOff>114300</xdr:colOff>
      <xdr:row>58</xdr:row>
      <xdr:rowOff>105563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987712"/>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60401</xdr:rowOff>
    </xdr:from>
    <xdr:to>
      <xdr:col>116</xdr:col>
      <xdr:colOff>114300</xdr:colOff>
      <xdr:row>58</xdr:row>
      <xdr:rowOff>162001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146778</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1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53277</xdr:rowOff>
    </xdr:from>
    <xdr:to>
      <xdr:col>112</xdr:col>
      <xdr:colOff>38100</xdr:colOff>
      <xdr:row>58</xdr:row>
      <xdr:rowOff>154877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146004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09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54001</xdr:rowOff>
    </xdr:from>
    <xdr:to>
      <xdr:col>107</xdr:col>
      <xdr:colOff>101600</xdr:colOff>
      <xdr:row>58</xdr:row>
      <xdr:rowOff>155601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146728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09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54763</xdr:rowOff>
    </xdr:from>
    <xdr:to>
      <xdr:col>102</xdr:col>
      <xdr:colOff>165100</xdr:colOff>
      <xdr:row>58</xdr:row>
      <xdr:rowOff>156363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147490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164262</xdr:rowOff>
    </xdr:from>
    <xdr:to>
      <xdr:col>98</xdr:col>
      <xdr:colOff>38100</xdr:colOff>
      <xdr:row>58</xdr:row>
      <xdr:rowOff>94412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85539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2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37267</xdr:rowOff>
    </xdr:from>
    <xdr:to>
      <xdr:col>116</xdr:col>
      <xdr:colOff>63500</xdr:colOff>
      <xdr:row>77</xdr:row>
      <xdr:rowOff>38697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38917"/>
          <a:ext cx="8382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38697</xdr:rowOff>
    </xdr:from>
    <xdr:to>
      <xdr:col>111</xdr:col>
      <xdr:colOff>177800</xdr:colOff>
      <xdr:row>77</xdr:row>
      <xdr:rowOff>48507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40347"/>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48507</xdr:rowOff>
    </xdr:from>
    <xdr:to>
      <xdr:col>107</xdr:col>
      <xdr:colOff>50800</xdr:colOff>
      <xdr:row>77</xdr:row>
      <xdr:rowOff>77102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50157"/>
          <a:ext cx="889000" cy="2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77102</xdr:rowOff>
    </xdr:from>
    <xdr:to>
      <xdr:col>102</xdr:col>
      <xdr:colOff>114300</xdr:colOff>
      <xdr:row>77</xdr:row>
      <xdr:rowOff>103696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78752"/>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157917</xdr:rowOff>
    </xdr:from>
    <xdr:to>
      <xdr:col>116</xdr:col>
      <xdr:colOff>114300</xdr:colOff>
      <xdr:row>77</xdr:row>
      <xdr:rowOff>88067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136344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6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159347</xdr:rowOff>
    </xdr:from>
    <xdr:to>
      <xdr:col>112</xdr:col>
      <xdr:colOff>38100</xdr:colOff>
      <xdr:row>77</xdr:row>
      <xdr:rowOff>89497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80624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169157</xdr:rowOff>
    </xdr:from>
    <xdr:to>
      <xdr:col>107</xdr:col>
      <xdr:colOff>101600</xdr:colOff>
      <xdr:row>77</xdr:row>
      <xdr:rowOff>99307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90434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26302</xdr:rowOff>
    </xdr:from>
    <xdr:to>
      <xdr:col>102</xdr:col>
      <xdr:colOff>165100</xdr:colOff>
      <xdr:row>77</xdr:row>
      <xdr:rowOff>127902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119029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52896</xdr:rowOff>
    </xdr:from>
    <xdr:to>
      <xdr:col>98</xdr:col>
      <xdr:colOff>38100</xdr:colOff>
      <xdr:row>77</xdr:row>
      <xdr:rowOff>154496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145623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歳出決算の総額は、住民一人当たり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3,953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円のコスト増加となった。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のは普通建設事業費（更新整備）と扶助費で、普通建設事業費（更新整備）は道路の舗装リニューアルや、総合体育館をはじめとした公共施設の大規模修繕など計画的な投資を実施したことなどによるものと考えられる。今後も公共施設の老朽化による更新が見込まれるため、公共施設総合管理計画や個別施設計画に基づいて長寿命化や集約化を推進し、適正なアセットマネジメントを図る必要がある。扶助費は、市営の保育園を持たずに私立保育園に保育給付費を措置していることや、本市の子育て支援の代名詞にもなっている「高校</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年生までの医療費の完全無料化」によるものと考えられる。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人件費は、全国・兵庫県平均及び類似団体平均を下回っており、平成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年間の退職者不補充や、民間委託の推進等により、他団体に先駆けて職員数の削減に取り組み、平成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年度からは地域手当（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％）を全廃するなど、徹底した人件費の抑制に取り組んできた結果である。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78740</xdr:rowOff>
    </xdr:from>
    <xdr:to>
      <xdr:col>24</xdr:col>
      <xdr:colOff>63500</xdr:colOff>
      <xdr:row>37</xdr:row>
      <xdr:rowOff>92837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22390"/>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78740</xdr:rowOff>
    </xdr:from>
    <xdr:to>
      <xdr:col>19</xdr:col>
      <xdr:colOff>177800</xdr:colOff>
      <xdr:row>37</xdr:row>
      <xdr:rowOff>84836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239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60833</xdr:rowOff>
    </xdr:from>
    <xdr:to>
      <xdr:col>15</xdr:col>
      <xdr:colOff>50800</xdr:colOff>
      <xdr:row>37</xdr:row>
      <xdr:rowOff>84836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0448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60833</xdr:rowOff>
    </xdr:from>
    <xdr:to>
      <xdr:col>10</xdr:col>
      <xdr:colOff>114300</xdr:colOff>
      <xdr:row>37</xdr:row>
      <xdr:rowOff>61214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44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42037</xdr:rowOff>
    </xdr:from>
    <xdr:to>
      <xdr:col>24</xdr:col>
      <xdr:colOff>114300</xdr:colOff>
      <xdr:row>37</xdr:row>
      <xdr:rowOff>143637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20464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27940</xdr:rowOff>
    </xdr:from>
    <xdr:to>
      <xdr:col>20</xdr:col>
      <xdr:colOff>38100</xdr:colOff>
      <xdr:row>37</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120667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34036</xdr:rowOff>
    </xdr:from>
    <xdr:to>
      <xdr:col>15</xdr:col>
      <xdr:colOff>101600</xdr:colOff>
      <xdr:row>37</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126763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10033</xdr:rowOff>
    </xdr:from>
    <xdr:to>
      <xdr:col>10</xdr:col>
      <xdr:colOff>165100</xdr:colOff>
      <xdr:row>37</xdr:row>
      <xdr:rowOff>111633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102760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10414</xdr:rowOff>
    </xdr:from>
    <xdr:to>
      <xdr:col>6</xdr:col>
      <xdr:colOff>38100</xdr:colOff>
      <xdr:row>37</xdr:row>
      <xdr:rowOff>112014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103141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62561</xdr:rowOff>
    </xdr:from>
    <xdr:to>
      <xdr:col>24</xdr:col>
      <xdr:colOff>63500</xdr:colOff>
      <xdr:row>57</xdr:row>
      <xdr:rowOff>75843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35211"/>
          <a:ext cx="838200" cy="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98822</xdr:rowOff>
    </xdr:from>
    <xdr:to>
      <xdr:col>19</xdr:col>
      <xdr:colOff>177800</xdr:colOff>
      <xdr:row>57</xdr:row>
      <xdr:rowOff>62561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57122"/>
          <a:ext cx="889000" cy="47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98822</xdr:rowOff>
    </xdr:from>
    <xdr:to>
      <xdr:col>15</xdr:col>
      <xdr:colOff>50800</xdr:colOff>
      <xdr:row>54</xdr:row>
      <xdr:rowOff>146366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57122"/>
          <a:ext cx="889000" cy="4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146366</xdr:rowOff>
    </xdr:from>
    <xdr:to>
      <xdr:col>10</xdr:col>
      <xdr:colOff>114300</xdr:colOff>
      <xdr:row>56</xdr:row>
      <xdr:rowOff>106512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04666"/>
          <a:ext cx="889000" cy="30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25043</xdr:rowOff>
    </xdr:from>
    <xdr:to>
      <xdr:col>24</xdr:col>
      <xdr:colOff>114300</xdr:colOff>
      <xdr:row>57</xdr:row>
      <xdr:rowOff>126643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111420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11761</xdr:rowOff>
    </xdr:from>
    <xdr:to>
      <xdr:col>20</xdr:col>
      <xdr:colOff>38100</xdr:colOff>
      <xdr:row>57</xdr:row>
      <xdr:rowOff>113361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104488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48022</xdr:rowOff>
    </xdr:from>
    <xdr:to>
      <xdr:col>15</xdr:col>
      <xdr:colOff>101600</xdr:colOff>
      <xdr:row>54</xdr:row>
      <xdr:rowOff>149622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0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140749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9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95566</xdr:rowOff>
    </xdr:from>
    <xdr:to>
      <xdr:col>10</xdr:col>
      <xdr:colOff>165100</xdr:colOff>
      <xdr:row>55</xdr:row>
      <xdr:rowOff>25716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42243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2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55712</xdr:rowOff>
    </xdr:from>
    <xdr:to>
      <xdr:col>6</xdr:col>
      <xdr:colOff>38100</xdr:colOff>
      <xdr:row>56</xdr:row>
      <xdr:rowOff>157312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3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14035</xdr:rowOff>
    </xdr:from>
    <xdr:to>
      <xdr:col>24</xdr:col>
      <xdr:colOff>63500</xdr:colOff>
      <xdr:row>77</xdr:row>
      <xdr:rowOff>11739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44235"/>
          <a:ext cx="838200" cy="16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14035</xdr:rowOff>
    </xdr:from>
    <xdr:to>
      <xdr:col>19</xdr:col>
      <xdr:colOff>177800</xdr:colOff>
      <xdr:row>77</xdr:row>
      <xdr:rowOff>144098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44235"/>
          <a:ext cx="889000" cy="30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144098</xdr:rowOff>
    </xdr:from>
    <xdr:to>
      <xdr:col>15</xdr:col>
      <xdr:colOff>50800</xdr:colOff>
      <xdr:row>78</xdr:row>
      <xdr:rowOff>29493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5748"/>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29493</xdr:rowOff>
    </xdr:from>
    <xdr:to>
      <xdr:col>10</xdr:col>
      <xdr:colOff>114300</xdr:colOff>
      <xdr:row>78</xdr:row>
      <xdr:rowOff>53670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2593"/>
          <a:ext cx="88900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132389</xdr:rowOff>
    </xdr:from>
    <xdr:to>
      <xdr:col>24</xdr:col>
      <xdr:colOff>114300</xdr:colOff>
      <xdr:row>77</xdr:row>
      <xdr:rowOff>62539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110816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134686</xdr:rowOff>
    </xdr:from>
    <xdr:to>
      <xdr:col>20</xdr:col>
      <xdr:colOff>38100</xdr:colOff>
      <xdr:row>76</xdr:row>
      <xdr:rowOff>64836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55962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8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93298</xdr:rowOff>
    </xdr:from>
    <xdr:to>
      <xdr:col>15</xdr:col>
      <xdr:colOff>101600</xdr:colOff>
      <xdr:row>78</xdr:row>
      <xdr:rowOff>23448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14575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150143</xdr:rowOff>
    </xdr:from>
    <xdr:to>
      <xdr:col>10</xdr:col>
      <xdr:colOff>165100</xdr:colOff>
      <xdr:row>78</xdr:row>
      <xdr:rowOff>80293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71420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2870</xdr:rowOff>
    </xdr:from>
    <xdr:to>
      <xdr:col>6</xdr:col>
      <xdr:colOff>38100</xdr:colOff>
      <xdr:row>78</xdr:row>
      <xdr:rowOff>104470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95597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113956</xdr:rowOff>
    </xdr:from>
    <xdr:to>
      <xdr:col>24</xdr:col>
      <xdr:colOff>63500</xdr:colOff>
      <xdr:row>98</xdr:row>
      <xdr:rowOff>170289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16056"/>
          <a:ext cx="8382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113956</xdr:rowOff>
    </xdr:from>
    <xdr:to>
      <xdr:col>19</xdr:col>
      <xdr:colOff>177800</xdr:colOff>
      <xdr:row>99</xdr:row>
      <xdr:rowOff>43492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6056"/>
          <a:ext cx="889000" cy="10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152284</xdr:rowOff>
    </xdr:from>
    <xdr:to>
      <xdr:col>15</xdr:col>
      <xdr:colOff>50800</xdr:colOff>
      <xdr:row>99</xdr:row>
      <xdr:rowOff>43492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54384"/>
          <a:ext cx="889000" cy="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152284</xdr:rowOff>
    </xdr:from>
    <xdr:to>
      <xdr:col>10</xdr:col>
      <xdr:colOff>114300</xdr:colOff>
      <xdr:row>99</xdr:row>
      <xdr:rowOff>65579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54384"/>
          <a:ext cx="889000" cy="8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119489</xdr:rowOff>
    </xdr:from>
    <xdr:to>
      <xdr:col>24</xdr:col>
      <xdr:colOff>114300</xdr:colOff>
      <xdr:row>99</xdr:row>
      <xdr:rowOff>49639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34416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63156</xdr:rowOff>
    </xdr:from>
    <xdr:to>
      <xdr:col>20</xdr:col>
      <xdr:colOff>38100</xdr:colOff>
      <xdr:row>98</xdr:row>
      <xdr:rowOff>164756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155883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164142</xdr:rowOff>
    </xdr:from>
    <xdr:to>
      <xdr:col>15</xdr:col>
      <xdr:colOff>101600</xdr:colOff>
      <xdr:row>99</xdr:row>
      <xdr:rowOff>94292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85419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101484</xdr:rowOff>
    </xdr:from>
    <xdr:to>
      <xdr:col>10</xdr:col>
      <xdr:colOff>165100</xdr:colOff>
      <xdr:row>99</xdr:row>
      <xdr:rowOff>31634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22761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14779</xdr:rowOff>
    </xdr:from>
    <xdr:to>
      <xdr:col>6</xdr:col>
      <xdr:colOff>38100</xdr:colOff>
      <xdr:row>99</xdr:row>
      <xdr:rowOff>116379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107506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48913</xdr:rowOff>
    </xdr:from>
    <xdr:to>
      <xdr:col>55</xdr:col>
      <xdr:colOff>0</xdr:colOff>
      <xdr:row>36</xdr:row>
      <xdr:rowOff>53485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2211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43361</xdr:rowOff>
    </xdr:from>
    <xdr:to>
      <xdr:col>50</xdr:col>
      <xdr:colOff>114300</xdr:colOff>
      <xdr:row>36</xdr:row>
      <xdr:rowOff>53485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215561"/>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43361</xdr:rowOff>
    </xdr:from>
    <xdr:to>
      <xdr:col>45</xdr:col>
      <xdr:colOff>177800</xdr:colOff>
      <xdr:row>36</xdr:row>
      <xdr:rowOff>60996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21556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100511</xdr:rowOff>
    </xdr:from>
    <xdr:to>
      <xdr:col>41</xdr:col>
      <xdr:colOff>50800</xdr:colOff>
      <xdr:row>36</xdr:row>
      <xdr:rowOff>60996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101261"/>
          <a:ext cx="889000" cy="1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169563</xdr:rowOff>
    </xdr:from>
    <xdr:to>
      <xdr:col>55</xdr:col>
      <xdr:colOff>50800</xdr:colOff>
      <xdr:row>36</xdr:row>
      <xdr:rowOff>99713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20990</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02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2685</xdr:rowOff>
    </xdr:from>
    <xdr:to>
      <xdr:col>50</xdr:col>
      <xdr:colOff>165100</xdr:colOff>
      <xdr:row>36</xdr:row>
      <xdr:rowOff>104285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120812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164011</xdr:rowOff>
    </xdr:from>
    <xdr:to>
      <xdr:col>46</xdr:col>
      <xdr:colOff>38100</xdr:colOff>
      <xdr:row>36</xdr:row>
      <xdr:rowOff>94161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110688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10196</xdr:rowOff>
    </xdr:from>
    <xdr:to>
      <xdr:col>41</xdr:col>
      <xdr:colOff>101600</xdr:colOff>
      <xdr:row>36</xdr:row>
      <xdr:rowOff>111796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128323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5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49711</xdr:rowOff>
    </xdr:from>
    <xdr:to>
      <xdr:col>36</xdr:col>
      <xdr:colOff>165100</xdr:colOff>
      <xdr:row>35</xdr:row>
      <xdr:rowOff>151311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167838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41745</xdr:rowOff>
    </xdr:from>
    <xdr:to>
      <xdr:col>55</xdr:col>
      <xdr:colOff>0</xdr:colOff>
      <xdr:row>58</xdr:row>
      <xdr:rowOff>47251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85845"/>
          <a:ext cx="838200" cy="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47251</xdr:rowOff>
    </xdr:from>
    <xdr:to>
      <xdr:col>50</xdr:col>
      <xdr:colOff>114300</xdr:colOff>
      <xdr:row>58</xdr:row>
      <xdr:rowOff>69406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91351"/>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56185</xdr:rowOff>
    </xdr:from>
    <xdr:to>
      <xdr:col>45</xdr:col>
      <xdr:colOff>177800</xdr:colOff>
      <xdr:row>58</xdr:row>
      <xdr:rowOff>69406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00285"/>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128270</xdr:rowOff>
    </xdr:from>
    <xdr:to>
      <xdr:col>41</xdr:col>
      <xdr:colOff>50800</xdr:colOff>
      <xdr:row>58</xdr:row>
      <xdr:rowOff>56185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00920"/>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162395</xdr:rowOff>
    </xdr:from>
    <xdr:to>
      <xdr:col>55</xdr:col>
      <xdr:colOff>50800</xdr:colOff>
      <xdr:row>58</xdr:row>
      <xdr:rowOff>92545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140822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1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167901</xdr:rowOff>
    </xdr:from>
    <xdr:to>
      <xdr:col>50</xdr:col>
      <xdr:colOff>165100</xdr:colOff>
      <xdr:row>58</xdr:row>
      <xdr:rowOff>98051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89178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18606</xdr:rowOff>
    </xdr:from>
    <xdr:to>
      <xdr:col>46</xdr:col>
      <xdr:colOff>38100</xdr:colOff>
      <xdr:row>58</xdr:row>
      <xdr:rowOff>120206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111333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5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5385</xdr:rowOff>
    </xdr:from>
    <xdr:to>
      <xdr:col>41</xdr:col>
      <xdr:colOff>101600</xdr:colOff>
      <xdr:row>58</xdr:row>
      <xdr:rowOff>106985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98112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4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77470</xdr:rowOff>
    </xdr:from>
    <xdr:to>
      <xdr:col>36</xdr:col>
      <xdr:colOff>165100</xdr:colOff>
      <xdr:row>58</xdr:row>
      <xdr:rowOff>7620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170197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48763</xdr:rowOff>
    </xdr:from>
    <xdr:to>
      <xdr:col>55</xdr:col>
      <xdr:colOff>0</xdr:colOff>
      <xdr:row>77</xdr:row>
      <xdr:rowOff>112633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907513"/>
          <a:ext cx="838200" cy="40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21856</xdr:rowOff>
    </xdr:from>
    <xdr:to>
      <xdr:col>50</xdr:col>
      <xdr:colOff>114300</xdr:colOff>
      <xdr:row>77</xdr:row>
      <xdr:rowOff>112633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52056"/>
          <a:ext cx="889000" cy="26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21856</xdr:rowOff>
    </xdr:from>
    <xdr:to>
      <xdr:col>45</xdr:col>
      <xdr:colOff>177800</xdr:colOff>
      <xdr:row>76</xdr:row>
      <xdr:rowOff>149347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52056"/>
          <a:ext cx="889000" cy="12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149347</xdr:rowOff>
    </xdr:from>
    <xdr:to>
      <xdr:col>41</xdr:col>
      <xdr:colOff>50800</xdr:colOff>
      <xdr:row>77</xdr:row>
      <xdr:rowOff>74092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79547"/>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169413</xdr:rowOff>
    </xdr:from>
    <xdr:to>
      <xdr:col>55</xdr:col>
      <xdr:colOff>50800</xdr:colOff>
      <xdr:row>75</xdr:row>
      <xdr:rowOff>99563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20840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61833</xdr:rowOff>
    </xdr:from>
    <xdr:to>
      <xdr:col>50</xdr:col>
      <xdr:colOff>165100</xdr:colOff>
      <xdr:row>77</xdr:row>
      <xdr:rowOff>163433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154560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5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142507</xdr:rowOff>
    </xdr:from>
    <xdr:to>
      <xdr:col>46</xdr:col>
      <xdr:colOff>38100</xdr:colOff>
      <xdr:row>76</xdr:row>
      <xdr:rowOff>72656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01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63783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98547</xdr:rowOff>
    </xdr:from>
    <xdr:to>
      <xdr:col>41</xdr:col>
      <xdr:colOff>101600</xdr:colOff>
      <xdr:row>77</xdr:row>
      <xdr:rowOff>28697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19824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23292</xdr:rowOff>
    </xdr:from>
    <xdr:to>
      <xdr:col>36</xdr:col>
      <xdr:colOff>165100</xdr:colOff>
      <xdr:row>77</xdr:row>
      <xdr:rowOff>124892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116019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12243</xdr:rowOff>
    </xdr:from>
    <xdr:to>
      <xdr:col>55</xdr:col>
      <xdr:colOff>0</xdr:colOff>
      <xdr:row>97</xdr:row>
      <xdr:rowOff>98273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42893"/>
          <a:ext cx="8382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98273</xdr:rowOff>
    </xdr:from>
    <xdr:to>
      <xdr:col>50</xdr:col>
      <xdr:colOff>114300</xdr:colOff>
      <xdr:row>98</xdr:row>
      <xdr:rowOff>61925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28923"/>
          <a:ext cx="889000" cy="1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153391</xdr:rowOff>
    </xdr:from>
    <xdr:to>
      <xdr:col>45</xdr:col>
      <xdr:colOff>177800</xdr:colOff>
      <xdr:row>98</xdr:row>
      <xdr:rowOff>61925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84041"/>
          <a:ext cx="889000" cy="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153391</xdr:rowOff>
    </xdr:from>
    <xdr:to>
      <xdr:col>41</xdr:col>
      <xdr:colOff>50800</xdr:colOff>
      <xdr:row>98</xdr:row>
      <xdr:rowOff>113525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84041"/>
          <a:ext cx="889000" cy="1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132893</xdr:rowOff>
    </xdr:from>
    <xdr:to>
      <xdr:col>55</xdr:col>
      <xdr:colOff>50800</xdr:colOff>
      <xdr:row>97</xdr:row>
      <xdr:rowOff>63043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111320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47473</xdr:rowOff>
    </xdr:from>
    <xdr:to>
      <xdr:col>50</xdr:col>
      <xdr:colOff>165100</xdr:colOff>
      <xdr:row>97</xdr:row>
      <xdr:rowOff>149073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140200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11125</xdr:rowOff>
    </xdr:from>
    <xdr:to>
      <xdr:col>46</xdr:col>
      <xdr:colOff>38100</xdr:colOff>
      <xdr:row>98</xdr:row>
      <xdr:rowOff>112725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103852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0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102591</xdr:rowOff>
    </xdr:from>
    <xdr:to>
      <xdr:col>41</xdr:col>
      <xdr:colOff>101600</xdr:colOff>
      <xdr:row>98</xdr:row>
      <xdr:rowOff>32741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23868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2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62725</xdr:rowOff>
    </xdr:from>
    <xdr:to>
      <xdr:col>36</xdr:col>
      <xdr:colOff>165100</xdr:colOff>
      <xdr:row>98</xdr:row>
      <xdr:rowOff>164325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155452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123203</xdr:rowOff>
    </xdr:from>
    <xdr:to>
      <xdr:col>85</xdr:col>
      <xdr:colOff>127000</xdr:colOff>
      <xdr:row>37</xdr:row>
      <xdr:rowOff>155092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66853"/>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48755</xdr:rowOff>
    </xdr:from>
    <xdr:to>
      <xdr:col>81</xdr:col>
      <xdr:colOff>50800</xdr:colOff>
      <xdr:row>37</xdr:row>
      <xdr:rowOff>123203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92405"/>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48755</xdr:rowOff>
    </xdr:from>
    <xdr:to>
      <xdr:col>76</xdr:col>
      <xdr:colOff>114300</xdr:colOff>
      <xdr:row>37</xdr:row>
      <xdr:rowOff>135661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92405"/>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135661</xdr:rowOff>
    </xdr:from>
    <xdr:to>
      <xdr:col>71</xdr:col>
      <xdr:colOff>177800</xdr:colOff>
      <xdr:row>38</xdr:row>
      <xdr:rowOff>21628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79311"/>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104292</xdr:rowOff>
    </xdr:from>
    <xdr:to>
      <xdr:col>85</xdr:col>
      <xdr:colOff>177800</xdr:colOff>
      <xdr:row>38</xdr:row>
      <xdr:rowOff>34443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479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82719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72403</xdr:rowOff>
    </xdr:from>
    <xdr:to>
      <xdr:col>81</xdr:col>
      <xdr:colOff>101600</xdr:colOff>
      <xdr:row>38</xdr:row>
      <xdr:rowOff>2553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1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165130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0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169405</xdr:rowOff>
    </xdr:from>
    <xdr:to>
      <xdr:col>76</xdr:col>
      <xdr:colOff>165100</xdr:colOff>
      <xdr:row>37</xdr:row>
      <xdr:rowOff>99555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90682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84861</xdr:rowOff>
    </xdr:from>
    <xdr:to>
      <xdr:col>72</xdr:col>
      <xdr:colOff>38100</xdr:colOff>
      <xdr:row>38</xdr:row>
      <xdr:rowOff>15011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2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142278</xdr:rowOff>
    </xdr:from>
    <xdr:to>
      <xdr:col>67</xdr:col>
      <xdr:colOff>101600</xdr:colOff>
      <xdr:row>38</xdr:row>
      <xdr:rowOff>72428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63555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7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59792</xdr:rowOff>
    </xdr:from>
    <xdr:to>
      <xdr:col>85</xdr:col>
      <xdr:colOff>127000</xdr:colOff>
      <xdr:row>57</xdr:row>
      <xdr:rowOff>94323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32442"/>
          <a:ext cx="838200" cy="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64846</xdr:rowOff>
    </xdr:from>
    <xdr:to>
      <xdr:col>81</xdr:col>
      <xdr:colOff>50800</xdr:colOff>
      <xdr:row>57</xdr:row>
      <xdr:rowOff>94323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37496"/>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64846</xdr:rowOff>
    </xdr:from>
    <xdr:to>
      <xdr:col>76</xdr:col>
      <xdr:colOff>114300</xdr:colOff>
      <xdr:row>58</xdr:row>
      <xdr:rowOff>79401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37496"/>
          <a:ext cx="889000" cy="18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79401</xdr:rowOff>
    </xdr:from>
    <xdr:to>
      <xdr:col>71</xdr:col>
      <xdr:colOff>177800</xdr:colOff>
      <xdr:row>58</xdr:row>
      <xdr:rowOff>102654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23501"/>
          <a:ext cx="889000"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8992</xdr:rowOff>
    </xdr:from>
    <xdr:to>
      <xdr:col>85</xdr:col>
      <xdr:colOff>177800</xdr:colOff>
      <xdr:row>57</xdr:row>
      <xdr:rowOff>110592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158869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43523</xdr:rowOff>
    </xdr:from>
    <xdr:to>
      <xdr:col>81</xdr:col>
      <xdr:colOff>101600</xdr:colOff>
      <xdr:row>57</xdr:row>
      <xdr:rowOff>145123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136250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0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14046</xdr:rowOff>
    </xdr:from>
    <xdr:to>
      <xdr:col>76</xdr:col>
      <xdr:colOff>165100</xdr:colOff>
      <xdr:row>57</xdr:row>
      <xdr:rowOff>115646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106773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28601</xdr:rowOff>
    </xdr:from>
    <xdr:to>
      <xdr:col>72</xdr:col>
      <xdr:colOff>38100</xdr:colOff>
      <xdr:row>58</xdr:row>
      <xdr:rowOff>130201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121328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51854</xdr:rowOff>
    </xdr:from>
    <xdr:to>
      <xdr:col>67</xdr:col>
      <xdr:colOff>101600</xdr:colOff>
      <xdr:row>58</xdr:row>
      <xdr:rowOff>153454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144581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134214</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7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130235</xdr:rowOff>
    </xdr:from>
    <xdr:to>
      <xdr:col>81</xdr:col>
      <xdr:colOff>50800</xdr:colOff>
      <xdr:row>78</xdr:row>
      <xdr:rowOff>134214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03335"/>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123515</xdr:rowOff>
    </xdr:from>
    <xdr:to>
      <xdr:col>76</xdr:col>
      <xdr:colOff>114300</xdr:colOff>
      <xdr:row>78</xdr:row>
      <xdr:rowOff>130235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96615"/>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123515</xdr:rowOff>
    </xdr:from>
    <xdr:to>
      <xdr:col>71</xdr:col>
      <xdr:colOff>177800</xdr:colOff>
      <xdr:row>78</xdr:row>
      <xdr:rowOff>134396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96615"/>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83414</xdr:rowOff>
    </xdr:from>
    <xdr:to>
      <xdr:col>81</xdr:col>
      <xdr:colOff>101600</xdr:colOff>
      <xdr:row>79</xdr:row>
      <xdr:rowOff>13564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4691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79435</xdr:rowOff>
    </xdr:from>
    <xdr:to>
      <xdr:col>76</xdr:col>
      <xdr:colOff>165100</xdr:colOff>
      <xdr:row>79</xdr:row>
      <xdr:rowOff>9585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72715</xdr:rowOff>
    </xdr:from>
    <xdr:to>
      <xdr:col>72</xdr:col>
      <xdr:colOff>38100</xdr:colOff>
      <xdr:row>79</xdr:row>
      <xdr:rowOff>2865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165442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38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83596</xdr:rowOff>
    </xdr:from>
    <xdr:to>
      <xdr:col>67</xdr:col>
      <xdr:colOff>101600</xdr:colOff>
      <xdr:row>79</xdr:row>
      <xdr:rowOff>13746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4873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9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160083</xdr:rowOff>
    </xdr:from>
    <xdr:to>
      <xdr:col>85</xdr:col>
      <xdr:colOff>127000</xdr:colOff>
      <xdr:row>96</xdr:row>
      <xdr:rowOff>1029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47833"/>
          <a:ext cx="8382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1029</xdr:rowOff>
    </xdr:from>
    <xdr:to>
      <xdr:col>81</xdr:col>
      <xdr:colOff>50800</xdr:colOff>
      <xdr:row>96</xdr:row>
      <xdr:rowOff>34417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60229"/>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34417</xdr:rowOff>
    </xdr:from>
    <xdr:to>
      <xdr:col>76</xdr:col>
      <xdr:colOff>114300</xdr:colOff>
      <xdr:row>96</xdr:row>
      <xdr:rowOff>77788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93617"/>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65532</xdr:rowOff>
    </xdr:from>
    <xdr:to>
      <xdr:col>71</xdr:col>
      <xdr:colOff>177800</xdr:colOff>
      <xdr:row>96</xdr:row>
      <xdr:rowOff>77788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24732"/>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109283</xdr:rowOff>
    </xdr:from>
    <xdr:to>
      <xdr:col>85</xdr:col>
      <xdr:colOff>177800</xdr:colOff>
      <xdr:row>96</xdr:row>
      <xdr:rowOff>39433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9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87710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121679</xdr:rowOff>
    </xdr:from>
    <xdr:to>
      <xdr:col>81</xdr:col>
      <xdr:colOff>101600</xdr:colOff>
      <xdr:row>96</xdr:row>
      <xdr:rowOff>51829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42956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155067</xdr:rowOff>
    </xdr:from>
    <xdr:to>
      <xdr:col>76</xdr:col>
      <xdr:colOff>165100</xdr:colOff>
      <xdr:row>96</xdr:row>
      <xdr:rowOff>85217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76344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3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26988</xdr:rowOff>
    </xdr:from>
    <xdr:to>
      <xdr:col>72</xdr:col>
      <xdr:colOff>38100</xdr:colOff>
      <xdr:row>96</xdr:row>
      <xdr:rowOff>128588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119715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14732</xdr:rowOff>
    </xdr:from>
    <xdr:to>
      <xdr:col>67</xdr:col>
      <xdr:colOff>101600</xdr:colOff>
      <xdr:row>96</xdr:row>
      <xdr:rowOff>116332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107459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目的別歳出では、労働費と商工費が類似団体平均を上回っている。労働費は、勤労住宅資金融資に係る預託金が他団体よりも多いためであると考えられる。商工費は、物価高騰対策及び地域経済活性化のための「おの恋らっきゃらっきゃ券」の配布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民生費は、コロナによる「子育て世帯臨時特別給付金」や非課税世帯等への「生活困窮者等臨時特別給付金」があった令和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年度と比較して住民一人当たりのコストが大幅に減少した。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衛生費は、最終処分場の整備を行った令和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年度と比較して住民一人当たりのコストが減少した。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土木費は、開園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周年を迎えたひまわりの丘公園に関西最大級の大型複合遊具や新たな駐車場を整備するなど大規模なリニューアルを実施したこと、道路のカラー舗装化や舗装リニューアルの実施したことにより、住民一人当たりのコストが増加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「行政も経営」の基本理念のもと、無駄や非効率の改善を進め、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年連続で実質収支の黒字を達成した。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財政調整基金残高は、「コロナ禍にこそ積極投資」の観点からインフラ整備等を推進し、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億円の財政基金の取崩しを行うなどしたことで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億円減少。標準財政規模比は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ポイント改善したが、実質単年度収支は財政調整基金を取崩した結果、赤字となった。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今後も、市が独自に定めたガイドラインである基金残高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億円を堅持し、財政基盤の強化に努める。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年度においても、実質赤字及び資金不足となった会計は無いため、全会計を対象とした連結赤字比率については、値無しとなった。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今後も引き続き赤字決算とならないよう、事業の効率化と経費削減等により、健全な財政運営を図る。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道路整備や市役所旧庁舎解体に係る市債の償還開始、臨時財政対策債の償還額増等により、元利償還金は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億円増加しており、実質公債費比率の分子は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今後も老朽化した公共施設等の更新を控えていることから、国・県補助金及び交付税措置のある有利な地方債を積極的に活用し、公債費負担の適正化に努める。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一般会計等に係る地方債残高は、前年度に引き続き後年度の交付税措置がない市債の発行を抑制したことなどにより、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億円減少した。「コロナ禍にこそ積極投資」の観点からインフラ整備等を推進し、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億円の財政調整基金の取崩しなどを行ったが、充当可能基金残高は前年度比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億円の減少に留まり、将来負担比率の分子は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公共施設等の更新を控えていることから、国・県補助金及び交付税措置のある有利な地方債の活用や既存事業の見直しなどにより、過度な将来負担が生じないよう計画的に事業を実施し、持続可能な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兵庫県小野市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億円減少し、総額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取崩しの主な内訳は、財政調整基金を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億円、総合体育館の大規模改修工事やひまわり園の空調等改修などの財源として公共施設整備基金を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億円、コロナ禍における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推進とアフターコロナ経営継続支援事業に新型コロナウイルス感染症対策基金を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億円活用した。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積立の主な内訳は、財政調整基金が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億円でその他の基金は運用利子相当分などを積立てている。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引き続き公共施設の長寿命化事業等が見込まれる状況においても持続可能な財政を維持するため、市独自の財政規律ガイドラインを設定し、基金残高を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億円以上確保することとしている。ガイドラインを堅持するため、事業見直しによるコスト削減や公共施設の再編などにより、基金の適正な活用に努める。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・公共施設整備基金：公共施設の整備に要する資金に充てるための財源として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・福祉基金：より充実した福祉の推進を図るための財源として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・文化振興基金：芸術文化の向上と継続的な発展を図るための財源として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・教育基金：教育事業の充実のために必要な経費の財源として</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・白雲谷温泉施設整備及び運営基金：白雲谷温泉ゆぴかの施設の整備に要する資金及び健全な運営に資するための財源として</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・公共施設整備基金：総合体育館の大規模改修工事やひまわり園の空調改修の財源として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・白雲谷温泉施設整備及び運営基金：白雲谷温泉ゆぴかの前年度黒字分として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・公共施設整備基金：今後も学校施設や公共施設等の長寿命化事業が見込まれるため、計画的な積立・取崩を行う。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・白雲谷温泉施設整備及び運営基金：指定管理者と協働して、将来の改修等に備えて着実な積立てを行う。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「コロナ禍にこそ積極投資」の観点から、道路舗装のリニューアルをはじめとしたインフラ整備や、開園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周年を迎えた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ひまわりの丘公園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の大規模リニューアルを実施した結果、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億円の財政基金の取崩しを行い、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道路等のインフラ整備や老朽化した公共施設等の更新を継続して実施しており、高齢化の進展等による扶助費の増加による財源不足に対応するため、多額の取崩が見込まれる。補助金等の財源確保に努め、他の基金との均衡も図りながら、適正に管理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年度に新庁舎建設後の公債費の増嵩に備えるため私有財産の売却益を活用して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年連続で減債基金を取り崩さない財政運営を行っており、基金残高は利子分の積立てにより増加した。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事業の実施に伴い地方債残高と公債費の増加が見込まれることから、繰上償還時の財源としての活用や景気後退時の財源不足に伴う公債費の財源として活用する。また、臨時的収入等を活用して計画的な積立てを行うもの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B28071F-741A-461A-8495-9AA4EB0C9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F201AF-8DDB-4B8F-B1F1-268EB3544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288ED9F-78D2-4FAF-B20E-7582A8647D8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2C049ED-FC02-4583-AA05-7A3111191B7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AD63D508-A7D9-4F8C-87CA-FD5B7417741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7582EB8-F113-4A54-93D0-CADBF41CC41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FE7DFAED-208F-4370-894B-F685C565E26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7FE320B-EABF-4F2E-8928-BDD620BB2B1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6FDBB4A-B25E-4AFF-8E6D-CA362E4B013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C029B09-CEF1-46E1-8B65-F16F675B17C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50FDD78F-C851-460F-B814-67B3143E145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E1C8B1C6-82CA-404F-95C9-7F10D46A571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990FEB4-228F-4573-AEF7-75B0B5CFCC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430F9AC-03BF-432D-AE11-4327BB65588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D7C9CA46-5AB0-46A4-9B81-2793774AC3B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E09864D7-37F4-49D3-865F-724C5DBAC08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DCD3D362-1479-4B65-AD14-8F41F9B5DC8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A39CD064-6482-4A0D-AA9C-3C7727F2B27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F86357C-DA14-416D-AD17-E99B516B13C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DDCC2D11-C317-49F1-B0CE-9E5CCDA5265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386C51BB-2556-4370-AA71-019160FE82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73D8782D-8A75-4094-8A1A-9B303DC00F2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98668B5-F3DE-493D-9817-9420DF52EB8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DCA8971C-EF1F-40EE-A2F8-F489EC4646C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7FEEC009-11FB-4906-87EB-5F274F4FAC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4243CD30-E189-47E8-A020-D307575039B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56FE4FE1-74AA-478E-9E7B-2A29AA0878F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4DF151BC-FFE2-4C18-AA6B-72D46C7BB7A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58B1E03-6E8B-4B36-BA95-219F7AB2FF2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C9245CD1-17C6-44D7-A7F6-59D90BE8636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4218F13-A4C4-404D-AC7D-57B16F0267E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F1A7681-FB04-4681-9797-95DC36A83CC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B662A819-70C7-4ACE-9AA6-A484C3AD6C8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E79E7465-A9FC-4CB2-9B91-D9269FEC847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568E9C68-5FFB-46BA-8E90-9E1988396DE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2C476F31-BFB4-4BAE-8BF9-9480487AFAE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2657FA0E-85D1-4663-A86C-B9495693ECA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21F45D20-624E-47DC-B575-7EBE3460C1A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AE7FD38E-BBB0-420B-9726-563A9A7E4C5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BDE95480-9027-4B7E-BD80-176CC62E58C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6E62E59F-6725-4979-9726-CD1B3068680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431F5A7E-6DB9-4E3C-B12E-48E0B57FFF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D2BFD1F7-60F5-4028-8510-7495E164A44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ECA37A08-0487-4F69-8D6E-977A0E02BE0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EFF4E9BF-993A-4308-B2FD-7A51ABAC355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746BCC75-61F4-42A1-A380-D7CC52B6161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C6DC9312-B2D5-4493-AEB6-F66D58FAD8C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8292EA5D-0D00-4373-9A26-53B44623371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B76AF508-5987-4387-AD71-B3BE118DF5B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小野南中学校長寿命化改良事業（校舎）等</a:t>
          </a:r>
          <a:r>
            <a:rPr kumimoji="1" lang="ja-JP" altLang="ja-JP" sz="1100">
              <a:solidFill>
                <a:schemeClr val="dk1"/>
              </a:solidFill>
              <a:effectLst/>
              <a:latin typeface="+mn-lt"/>
              <a:ea typeface="+mn-ea"/>
              <a:cs typeface="+mn-cs"/>
            </a:rPr>
            <a:t>の大規模投資事業が完了</a:t>
          </a:r>
          <a:r>
            <a:rPr kumimoji="1" lang="ja-JP" altLang="en-US" sz="1100">
              <a:solidFill>
                <a:schemeClr val="dk1"/>
              </a:solidFill>
              <a:effectLst/>
              <a:latin typeface="+mn-lt"/>
              <a:ea typeface="+mn-ea"/>
              <a:cs typeface="+mn-cs"/>
            </a:rPr>
            <a:t>したものの、旧庁舎の解体完了により、有形固定資産減価</a:t>
          </a:r>
          <a:r>
            <a:rPr kumimoji="1" lang="ja-JP" altLang="ja-JP" sz="1100">
              <a:solidFill>
                <a:schemeClr val="dk1"/>
              </a:solidFill>
              <a:effectLst/>
              <a:latin typeface="+mn-lt"/>
              <a:ea typeface="+mn-ea"/>
              <a:cs typeface="+mn-cs"/>
            </a:rPr>
            <a:t>償却率は</a:t>
          </a:r>
          <a:r>
            <a:rPr kumimoji="1" lang="ja-JP" altLang="en-US" sz="1100">
              <a:solidFill>
                <a:schemeClr val="dk1"/>
              </a:solidFill>
              <a:effectLst/>
              <a:latin typeface="+mn-lt"/>
              <a:ea typeface="+mn-ea"/>
              <a:cs typeface="+mn-cs"/>
            </a:rPr>
            <a:t>前年度比横ばいとなった。</a:t>
          </a:r>
          <a:r>
            <a:rPr kumimoji="1" lang="ja-JP" altLang="ja-JP" sz="1100">
              <a:solidFill>
                <a:schemeClr val="dk1"/>
              </a:solidFill>
              <a:effectLst/>
              <a:latin typeface="+mn-lt"/>
              <a:ea typeface="+mn-ea"/>
              <a:cs typeface="+mn-cs"/>
            </a:rPr>
            <a:t>全国・兵庫県・類似団体内平均を全て下回っている。施設類型別では老朽化が顕著な施設もあるため、公共施設総合管理計画等に基づき、単なる建替えや改修だけでなく、長寿命化や機能集約・複合化を含めて、公共施設のあり方を検討することが必要とな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F195BAF1-F1F2-4938-9B4F-0472DD02F9D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6E832345-572D-4D30-B996-7D52A4107FC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BC371076-DE44-432D-972C-23E50C9EA90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F9E415A-100F-4FBE-A3EA-2F2E121B63C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439E7C7-AFA2-4D94-8A58-809290A37B4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1A487E6E-4AAD-411A-8409-D0941061A89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A8AF9ED8-6E89-4531-90DC-593A3D49CD2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9E90EAD-D920-4897-9DE1-89764216A1D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2DC230DA-ABB1-4192-AEC1-4018E899834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B2ECD829-2015-426E-BB81-FD216A5A5CC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B86EBC59-B2F9-4B00-81B6-F0A3A0A48B4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1E2324F0-EAFD-4AB6-9CD1-61917BCC898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80390465-462F-4596-9164-C83BE77D285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A8AEFC33-1D33-4300-940C-7FD9150A60F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A52405C2-C51E-470A-A290-60EC50F6FF7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7E7A5EE9-EFF9-43AF-9F8F-712A58792D4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7F027E36-29AB-431D-80EC-0DC4572E99A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B24D3BE4-5D4E-4EED-A3B7-6A404AA620D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9" name="直線コネクタ 68">
          <a:extLst>
            <a:ext uri="{FF2B5EF4-FFF2-40B4-BE49-F238E27FC236}">
              <a16:creationId xmlns:a16="http://schemas.microsoft.com/office/drawing/2014/main" id="{A3A3224E-4260-4B2B-A616-61C386B36ECC}"/>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0" name="有形固定資産減価償却率最小値テキスト">
          <a:extLst>
            <a:ext uri="{FF2B5EF4-FFF2-40B4-BE49-F238E27FC236}">
              <a16:creationId xmlns:a16="http://schemas.microsoft.com/office/drawing/2014/main" id="{9BB3852E-90F0-4488-8CAB-6E725ED1AF8B}"/>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1" name="直線コネクタ 70">
          <a:extLst>
            <a:ext uri="{FF2B5EF4-FFF2-40B4-BE49-F238E27FC236}">
              <a16:creationId xmlns:a16="http://schemas.microsoft.com/office/drawing/2014/main" id="{A86E01FE-EC66-4BA0-89A4-74BA61E80B93}"/>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2" name="有形固定資産減価償却率最大値テキスト">
          <a:extLst>
            <a:ext uri="{FF2B5EF4-FFF2-40B4-BE49-F238E27FC236}">
              <a16:creationId xmlns:a16="http://schemas.microsoft.com/office/drawing/2014/main" id="{1869AAE2-FF6D-4097-BCCC-D13AE41FDBFB}"/>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3" name="直線コネクタ 72">
          <a:extLst>
            <a:ext uri="{FF2B5EF4-FFF2-40B4-BE49-F238E27FC236}">
              <a16:creationId xmlns:a16="http://schemas.microsoft.com/office/drawing/2014/main" id="{50915070-854E-4A8C-9D3F-15934896AC0E}"/>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4" name="有形固定資産減価償却率平均値テキスト">
          <a:extLst>
            <a:ext uri="{FF2B5EF4-FFF2-40B4-BE49-F238E27FC236}">
              <a16:creationId xmlns:a16="http://schemas.microsoft.com/office/drawing/2014/main" id="{9F568BC7-6FB1-4C29-A71B-C5EA8506BAB1}"/>
            </a:ext>
          </a:extLst>
        </xdr:cNvPr>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5" name="フローチャート: 判断 74">
          <a:extLst>
            <a:ext uri="{FF2B5EF4-FFF2-40B4-BE49-F238E27FC236}">
              <a16:creationId xmlns:a16="http://schemas.microsoft.com/office/drawing/2014/main" id="{D0FF1154-ED68-40F3-823E-770FB793BA6A}"/>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6" name="フローチャート: 判断 75">
          <a:extLst>
            <a:ext uri="{FF2B5EF4-FFF2-40B4-BE49-F238E27FC236}">
              <a16:creationId xmlns:a16="http://schemas.microsoft.com/office/drawing/2014/main" id="{5ABC3BD4-987E-4EDA-BEFD-6B1D496C09A3}"/>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7" name="フローチャート: 判断 76">
          <a:extLst>
            <a:ext uri="{FF2B5EF4-FFF2-40B4-BE49-F238E27FC236}">
              <a16:creationId xmlns:a16="http://schemas.microsoft.com/office/drawing/2014/main" id="{07E19690-ACE1-4D00-B037-FD2F180E3B98}"/>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8" name="フローチャート: 判断 77">
          <a:extLst>
            <a:ext uri="{FF2B5EF4-FFF2-40B4-BE49-F238E27FC236}">
              <a16:creationId xmlns:a16="http://schemas.microsoft.com/office/drawing/2014/main" id="{6573C0F3-9585-4112-B607-124A31B59F34}"/>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9" name="フローチャート: 判断 78">
          <a:extLst>
            <a:ext uri="{FF2B5EF4-FFF2-40B4-BE49-F238E27FC236}">
              <a16:creationId xmlns:a16="http://schemas.microsoft.com/office/drawing/2014/main" id="{4666E839-C9C3-4248-BA83-BCEE37DA0D28}"/>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9DCB7FC-F89F-4FBC-A027-9CD0A3FD249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518BABC-55BC-4AA0-A03F-56090276612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3640CEE-C1D1-459B-B3E3-FFAD7DF4C4A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1BA6C01-D01B-4649-BD8A-A6088B8C1B7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FC151E1-CD29-49A3-B8D7-4296FC40149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39461</xdr:rowOff>
    </xdr:from>
    <xdr:to>
      <xdr:col>19</xdr:col>
      <xdr:colOff>187325</xdr:colOff>
      <xdr:row>28</xdr:row>
      <xdr:rowOff>141061</xdr:rowOff>
    </xdr:to>
    <xdr:sp macro="" textlink="">
      <xdr:nvSpPr>
        <xdr:cNvPr id="85" name="楕円 84">
          <a:extLst>
            <a:ext uri="{FF2B5EF4-FFF2-40B4-BE49-F238E27FC236}">
              <a16:creationId xmlns:a16="http://schemas.microsoft.com/office/drawing/2014/main" id="{63A504A0-46C1-41A1-9243-BC65CD9FC60E}"/>
            </a:ext>
          </a:extLst>
        </xdr:cNvPr>
        <xdr:cNvSpPr/>
      </xdr:nvSpPr>
      <xdr:spPr>
        <a:xfrm>
          <a:off x="40005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39461</xdr:rowOff>
    </xdr:from>
    <xdr:to>
      <xdr:col>15</xdr:col>
      <xdr:colOff>187325</xdr:colOff>
      <xdr:row>28</xdr:row>
      <xdr:rowOff>141061</xdr:rowOff>
    </xdr:to>
    <xdr:sp macro="" textlink="">
      <xdr:nvSpPr>
        <xdr:cNvPr id="86" name="楕円 85">
          <a:extLst>
            <a:ext uri="{FF2B5EF4-FFF2-40B4-BE49-F238E27FC236}">
              <a16:creationId xmlns:a16="http://schemas.microsoft.com/office/drawing/2014/main" id="{667B017C-1B7B-4B35-AA5E-BCB16062A551}"/>
            </a:ext>
          </a:extLst>
        </xdr:cNvPr>
        <xdr:cNvSpPr/>
      </xdr:nvSpPr>
      <xdr:spPr>
        <a:xfrm>
          <a:off x="32385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90261</xdr:rowOff>
    </xdr:from>
    <xdr:to>
      <xdr:col>19</xdr:col>
      <xdr:colOff>136525</xdr:colOff>
      <xdr:row>28</xdr:row>
      <xdr:rowOff>90261</xdr:rowOff>
    </xdr:to>
    <xdr:cxnSp macro="">
      <xdr:nvCxnSpPr>
        <xdr:cNvPr id="87" name="直線コネクタ 86">
          <a:extLst>
            <a:ext uri="{FF2B5EF4-FFF2-40B4-BE49-F238E27FC236}">
              <a16:creationId xmlns:a16="http://schemas.microsoft.com/office/drawing/2014/main" id="{76C471FD-BF90-439B-8F0E-A576E6539845}"/>
            </a:ext>
          </a:extLst>
        </xdr:cNvPr>
        <xdr:cNvCxnSpPr/>
      </xdr:nvCxnSpPr>
      <xdr:spPr>
        <a:xfrm>
          <a:off x="3289300" y="566238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158478</xdr:rowOff>
    </xdr:from>
    <xdr:to>
      <xdr:col>11</xdr:col>
      <xdr:colOff>187325</xdr:colOff>
      <xdr:row>28</xdr:row>
      <xdr:rowOff>88628</xdr:rowOff>
    </xdr:to>
    <xdr:sp macro="" textlink="">
      <xdr:nvSpPr>
        <xdr:cNvPr id="88" name="楕円 87">
          <a:extLst>
            <a:ext uri="{FF2B5EF4-FFF2-40B4-BE49-F238E27FC236}">
              <a16:creationId xmlns:a16="http://schemas.microsoft.com/office/drawing/2014/main" id="{D125D03F-B6F6-4510-9B28-4141433D6BCF}"/>
            </a:ext>
          </a:extLst>
        </xdr:cNvPr>
        <xdr:cNvSpPr/>
      </xdr:nvSpPr>
      <xdr:spPr>
        <a:xfrm>
          <a:off x="2476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37828</xdr:rowOff>
    </xdr:from>
    <xdr:to>
      <xdr:col>15</xdr:col>
      <xdr:colOff>136525</xdr:colOff>
      <xdr:row>28</xdr:row>
      <xdr:rowOff>90261</xdr:rowOff>
    </xdr:to>
    <xdr:cxnSp macro="">
      <xdr:nvCxnSpPr>
        <xdr:cNvPr id="89" name="直線コネクタ 88">
          <a:extLst>
            <a:ext uri="{FF2B5EF4-FFF2-40B4-BE49-F238E27FC236}">
              <a16:creationId xmlns:a16="http://schemas.microsoft.com/office/drawing/2014/main" id="{62E2646C-4E1B-466D-B4C8-F7209CB599B3}"/>
            </a:ext>
          </a:extLst>
        </xdr:cNvPr>
        <xdr:cNvCxnSpPr/>
      </xdr:nvCxnSpPr>
      <xdr:spPr>
        <a:xfrm>
          <a:off x="2527300" y="560995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67219</xdr:rowOff>
    </xdr:from>
    <xdr:to>
      <xdr:col>7</xdr:col>
      <xdr:colOff>187325</xdr:colOff>
      <xdr:row>28</xdr:row>
      <xdr:rowOff>168819</xdr:rowOff>
    </xdr:to>
    <xdr:sp macro="" textlink="">
      <xdr:nvSpPr>
        <xdr:cNvPr id="90" name="楕円 89">
          <a:extLst>
            <a:ext uri="{FF2B5EF4-FFF2-40B4-BE49-F238E27FC236}">
              <a16:creationId xmlns:a16="http://schemas.microsoft.com/office/drawing/2014/main" id="{1D180B26-DC46-44E1-B5B0-78E7067DADF1}"/>
            </a:ext>
          </a:extLst>
        </xdr:cNvPr>
        <xdr:cNvSpPr/>
      </xdr:nvSpPr>
      <xdr:spPr>
        <a:xfrm>
          <a:off x="1714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37828</xdr:rowOff>
    </xdr:from>
    <xdr:to>
      <xdr:col>11</xdr:col>
      <xdr:colOff>136525</xdr:colOff>
      <xdr:row>28</xdr:row>
      <xdr:rowOff>118019</xdr:rowOff>
    </xdr:to>
    <xdr:cxnSp macro="">
      <xdr:nvCxnSpPr>
        <xdr:cNvPr id="91" name="直線コネクタ 90">
          <a:extLst>
            <a:ext uri="{FF2B5EF4-FFF2-40B4-BE49-F238E27FC236}">
              <a16:creationId xmlns:a16="http://schemas.microsoft.com/office/drawing/2014/main" id="{6B8419E2-8600-4C26-9697-49621F266604}"/>
            </a:ext>
          </a:extLst>
        </xdr:cNvPr>
        <xdr:cNvCxnSpPr/>
      </xdr:nvCxnSpPr>
      <xdr:spPr>
        <a:xfrm flipV="1">
          <a:off x="1765300" y="5609953"/>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2" name="n_1aveValue有形固定資産減価償却率">
          <a:extLst>
            <a:ext uri="{FF2B5EF4-FFF2-40B4-BE49-F238E27FC236}">
              <a16:creationId xmlns:a16="http://schemas.microsoft.com/office/drawing/2014/main" id="{737B7DFF-66AF-4811-A10D-1524AD7D1DF8}"/>
            </a:ext>
          </a:extLst>
        </xdr:cNvPr>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3" name="n_2aveValue有形固定資産減価償却率">
          <a:extLst>
            <a:ext uri="{FF2B5EF4-FFF2-40B4-BE49-F238E27FC236}">
              <a16:creationId xmlns:a16="http://schemas.microsoft.com/office/drawing/2014/main" id="{E3D8593F-99F4-4086-997A-1E98705A6765}"/>
            </a:ext>
          </a:extLst>
        </xdr:cNvPr>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4" name="n_3aveValue有形固定資産減価償却率">
          <a:extLst>
            <a:ext uri="{FF2B5EF4-FFF2-40B4-BE49-F238E27FC236}">
              <a16:creationId xmlns:a16="http://schemas.microsoft.com/office/drawing/2014/main" id="{34695375-FC05-4405-A418-36A35E03D60A}"/>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95" name="n_4aveValue有形固定資産減価償却率">
          <a:extLst>
            <a:ext uri="{FF2B5EF4-FFF2-40B4-BE49-F238E27FC236}">
              <a16:creationId xmlns:a16="http://schemas.microsoft.com/office/drawing/2014/main" id="{4A506B10-EBCF-4902-A31F-73B5C2AF61D2}"/>
            </a:ext>
          </a:extLst>
        </xdr:cNvPr>
        <xdr:cNvSpPr txBox="1"/>
      </xdr:nvSpPr>
      <xdr:spPr>
        <a:xfrm>
          <a:off x="1562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157588</xdr:rowOff>
    </xdr:from>
    <xdr:ext cx="405111" cy="259045"/>
    <xdr:sp macro="" textlink="">
      <xdr:nvSpPr>
        <xdr:cNvPr id="96" name="n_1mainValue有形固定資産減価償却率">
          <a:extLst>
            <a:ext uri="{FF2B5EF4-FFF2-40B4-BE49-F238E27FC236}">
              <a16:creationId xmlns:a16="http://schemas.microsoft.com/office/drawing/2014/main" id="{37214CC4-379A-47B8-933B-0A70A9AC6506}"/>
            </a:ext>
          </a:extLst>
        </xdr:cNvPr>
        <xdr:cNvSpPr txBox="1"/>
      </xdr:nvSpPr>
      <xdr:spPr>
        <a:xfrm>
          <a:off x="3836044"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157588</xdr:rowOff>
    </xdr:from>
    <xdr:ext cx="405111" cy="259045"/>
    <xdr:sp macro="" textlink="">
      <xdr:nvSpPr>
        <xdr:cNvPr id="97" name="n_2mainValue有形固定資産減価償却率">
          <a:extLst>
            <a:ext uri="{FF2B5EF4-FFF2-40B4-BE49-F238E27FC236}">
              <a16:creationId xmlns:a16="http://schemas.microsoft.com/office/drawing/2014/main" id="{D1D10DAD-0146-45A8-8541-4A43047287E1}"/>
            </a:ext>
          </a:extLst>
        </xdr:cNvPr>
        <xdr:cNvSpPr txBox="1"/>
      </xdr:nvSpPr>
      <xdr:spPr>
        <a:xfrm>
          <a:off x="3086744"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105155</xdr:rowOff>
    </xdr:from>
    <xdr:ext cx="405111" cy="259045"/>
    <xdr:sp macro="" textlink="">
      <xdr:nvSpPr>
        <xdr:cNvPr id="98" name="n_3mainValue有形固定資産減価償却率">
          <a:extLst>
            <a:ext uri="{FF2B5EF4-FFF2-40B4-BE49-F238E27FC236}">
              <a16:creationId xmlns:a16="http://schemas.microsoft.com/office/drawing/2014/main" id="{D9E3088E-84AD-414B-ACB4-F6DE178182B2}"/>
            </a:ext>
          </a:extLst>
        </xdr:cNvPr>
        <xdr:cNvSpPr txBox="1"/>
      </xdr:nvSpPr>
      <xdr:spPr>
        <a:xfrm>
          <a:off x="23247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13896</xdr:rowOff>
    </xdr:from>
    <xdr:ext cx="405111" cy="259045"/>
    <xdr:sp macro="" textlink="">
      <xdr:nvSpPr>
        <xdr:cNvPr id="99" name="n_4mainValue有形固定資産減価償却率">
          <a:extLst>
            <a:ext uri="{FF2B5EF4-FFF2-40B4-BE49-F238E27FC236}">
              <a16:creationId xmlns:a16="http://schemas.microsoft.com/office/drawing/2014/main" id="{ECCE2419-B529-4F84-B0C0-7DC4AEE74670}"/>
            </a:ext>
          </a:extLst>
        </xdr:cNvPr>
        <xdr:cNvSpPr txBox="1"/>
      </xdr:nvSpPr>
      <xdr:spPr>
        <a:xfrm>
          <a:off x="1562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41ECB6BC-A02B-4C37-8FB1-257AD2D7941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3E62C357-FC07-4A57-B0FE-4437FA735A3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29B7D28C-53F7-4625-AF8E-0BC91C337C7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B3B4D7E4-782A-45C3-BD45-6E96947D3EF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17F0B793-0DFF-4611-93B0-281CD88D5B0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330FB766-8169-469B-B936-EFB749D1AA9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95BFF338-8B48-4A03-AA99-5F80DD21B8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A92A62FB-FD18-47E0-8A50-81A8AEA82F7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58754DE2-A834-476F-9D35-1CA03E041BD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42D5CA03-374E-4DF0-925F-D8DD8236846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11391157-3680-4728-B21F-C4790E3C52A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C7BDFE4D-9B24-4CD7-9937-F8F886B404D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BF1D97E0-4493-4366-8B2C-F52E17F5FB9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全国・兵庫県・類似団体内平均を全て下回っており、良好な水準を保っている。</a:t>
          </a:r>
          <a:r>
            <a:rPr kumimoji="1" lang="ja-JP" altLang="en-US" sz="1100">
              <a:solidFill>
                <a:schemeClr val="dk1"/>
              </a:solidFill>
              <a:effectLst/>
              <a:latin typeface="+mn-lt"/>
              <a:ea typeface="+mn-ea"/>
              <a:cs typeface="+mn-cs"/>
            </a:rPr>
            <a:t>令和４年度は、後年度に交付税措置の無い地方債の発行抑制などにより</a:t>
          </a:r>
          <a:r>
            <a:rPr kumimoji="1" lang="ja-JP" altLang="ja-JP" sz="1100">
              <a:solidFill>
                <a:schemeClr val="dk1"/>
              </a:solidFill>
              <a:effectLst/>
              <a:latin typeface="+mn-lt"/>
              <a:ea typeface="+mn-ea"/>
              <a:cs typeface="+mn-cs"/>
            </a:rPr>
            <a:t>将来負担額が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ているが、維持管理費用にかかる経常経費充当一般財源が増加しており、</a:t>
          </a:r>
          <a:r>
            <a:rPr kumimoji="1" lang="ja-JP" altLang="ja-JP" sz="1100">
              <a:solidFill>
                <a:schemeClr val="dk1"/>
              </a:solidFill>
              <a:effectLst/>
              <a:latin typeface="+mn-lt"/>
              <a:ea typeface="+mn-ea"/>
              <a:cs typeface="+mn-cs"/>
            </a:rPr>
            <a:t>比率は上昇している。持続可能な健全財政を堅持するため、維持管理費用を含めた投資判断や、市税等一般財源の確保、コスト縮減に向けた取り組みが必要である。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B6A29B43-DD7C-487E-B054-00B00A8380A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88C278C-75C1-4FF9-8BE7-3A5F4C58806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7A8A2C7B-D23D-4D74-8536-338F8343E21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a:extLst>
            <a:ext uri="{FF2B5EF4-FFF2-40B4-BE49-F238E27FC236}">
              <a16:creationId xmlns:a16="http://schemas.microsoft.com/office/drawing/2014/main" id="{AED944FD-F984-4330-8098-978677347FB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a:extLst>
            <a:ext uri="{FF2B5EF4-FFF2-40B4-BE49-F238E27FC236}">
              <a16:creationId xmlns:a16="http://schemas.microsoft.com/office/drawing/2014/main" id="{4933CAFB-DF75-4207-9AEF-084948BEE49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a:extLst>
            <a:ext uri="{FF2B5EF4-FFF2-40B4-BE49-F238E27FC236}">
              <a16:creationId xmlns:a16="http://schemas.microsoft.com/office/drawing/2014/main" id="{F3BFE404-3E71-48F9-9FA9-2D1346E582A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9" name="テキスト ボックス 118">
          <a:extLst>
            <a:ext uri="{FF2B5EF4-FFF2-40B4-BE49-F238E27FC236}">
              <a16:creationId xmlns:a16="http://schemas.microsoft.com/office/drawing/2014/main" id="{1C702071-4F68-4BBA-A5E1-42B2AE9FDFD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a:extLst>
            <a:ext uri="{FF2B5EF4-FFF2-40B4-BE49-F238E27FC236}">
              <a16:creationId xmlns:a16="http://schemas.microsoft.com/office/drawing/2014/main" id="{26AC665E-EADE-4A63-A979-CFEC37F1923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a:extLst>
            <a:ext uri="{FF2B5EF4-FFF2-40B4-BE49-F238E27FC236}">
              <a16:creationId xmlns:a16="http://schemas.microsoft.com/office/drawing/2014/main" id="{EB4C20FD-6EEB-4BD6-9488-7D358E91D9F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a:extLst>
            <a:ext uri="{FF2B5EF4-FFF2-40B4-BE49-F238E27FC236}">
              <a16:creationId xmlns:a16="http://schemas.microsoft.com/office/drawing/2014/main" id="{2B0BFD22-38FF-45B0-9CB3-4F778A4F491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a:extLst>
            <a:ext uri="{FF2B5EF4-FFF2-40B4-BE49-F238E27FC236}">
              <a16:creationId xmlns:a16="http://schemas.microsoft.com/office/drawing/2014/main" id="{E81141CB-3B6D-4803-82E9-A158AD51D6D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a:extLst>
            <a:ext uri="{FF2B5EF4-FFF2-40B4-BE49-F238E27FC236}">
              <a16:creationId xmlns:a16="http://schemas.microsoft.com/office/drawing/2014/main" id="{D6DA8563-A0E7-480E-8252-EF540D78C1A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a:extLst>
            <a:ext uri="{FF2B5EF4-FFF2-40B4-BE49-F238E27FC236}">
              <a16:creationId xmlns:a16="http://schemas.microsoft.com/office/drawing/2014/main" id="{0220C263-A07D-46B7-BB43-9AAC77B7B59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a:extLst>
            <a:ext uri="{FF2B5EF4-FFF2-40B4-BE49-F238E27FC236}">
              <a16:creationId xmlns:a16="http://schemas.microsoft.com/office/drawing/2014/main" id="{C97059A7-E02A-481F-9C5F-B4AC33783A9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7" name="テキスト ボックス 126">
          <a:extLst>
            <a:ext uri="{FF2B5EF4-FFF2-40B4-BE49-F238E27FC236}">
              <a16:creationId xmlns:a16="http://schemas.microsoft.com/office/drawing/2014/main" id="{37AF6B74-779D-4F87-84AF-7518622DE054}"/>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FF871F1A-89F2-4850-B897-C5A220989C2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9" name="テキスト ボックス 128">
          <a:extLst>
            <a:ext uri="{FF2B5EF4-FFF2-40B4-BE49-F238E27FC236}">
              <a16:creationId xmlns:a16="http://schemas.microsoft.com/office/drawing/2014/main" id="{4C13C897-428A-40A7-A5AE-208F09C1213A}"/>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4F7EFB6-0C39-4CB1-979E-50C42243791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1" name="直線コネクタ 130">
          <a:extLst>
            <a:ext uri="{FF2B5EF4-FFF2-40B4-BE49-F238E27FC236}">
              <a16:creationId xmlns:a16="http://schemas.microsoft.com/office/drawing/2014/main" id="{4B59E0D4-8DD0-4F10-8E24-927B04F86BD8}"/>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2" name="債務償還比率最小値テキスト">
          <a:extLst>
            <a:ext uri="{FF2B5EF4-FFF2-40B4-BE49-F238E27FC236}">
              <a16:creationId xmlns:a16="http://schemas.microsoft.com/office/drawing/2014/main" id="{BE53B3B2-4A77-4F03-B362-14AD38370E38}"/>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3" name="直線コネクタ 132">
          <a:extLst>
            <a:ext uri="{FF2B5EF4-FFF2-40B4-BE49-F238E27FC236}">
              <a16:creationId xmlns:a16="http://schemas.microsoft.com/office/drawing/2014/main" id="{32FBD16A-8229-49CC-8C45-854D3083E1A1}"/>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4" name="債務償還比率最大値テキスト">
          <a:extLst>
            <a:ext uri="{FF2B5EF4-FFF2-40B4-BE49-F238E27FC236}">
              <a16:creationId xmlns:a16="http://schemas.microsoft.com/office/drawing/2014/main" id="{DE8CF9AE-0C0C-44C0-A8E2-85770D35D924}"/>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5" name="直線コネクタ 134">
          <a:extLst>
            <a:ext uri="{FF2B5EF4-FFF2-40B4-BE49-F238E27FC236}">
              <a16:creationId xmlns:a16="http://schemas.microsoft.com/office/drawing/2014/main" id="{9243A629-E502-4B45-9678-F4E162F07882}"/>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6" name="債務償還比率平均値テキスト">
          <a:extLst>
            <a:ext uri="{FF2B5EF4-FFF2-40B4-BE49-F238E27FC236}">
              <a16:creationId xmlns:a16="http://schemas.microsoft.com/office/drawing/2014/main" id="{E8782ED4-2E70-4CCD-A6E3-2B1DEFB1EA15}"/>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7" name="フローチャート: 判断 136">
          <a:extLst>
            <a:ext uri="{FF2B5EF4-FFF2-40B4-BE49-F238E27FC236}">
              <a16:creationId xmlns:a16="http://schemas.microsoft.com/office/drawing/2014/main" id="{77FD1483-3032-470B-99BF-9DDACF90A1AF}"/>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8" name="フローチャート: 判断 137">
          <a:extLst>
            <a:ext uri="{FF2B5EF4-FFF2-40B4-BE49-F238E27FC236}">
              <a16:creationId xmlns:a16="http://schemas.microsoft.com/office/drawing/2014/main" id="{2869B268-198A-432E-AB10-E6C7882ACC06}"/>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39" name="フローチャート: 判断 138">
          <a:extLst>
            <a:ext uri="{FF2B5EF4-FFF2-40B4-BE49-F238E27FC236}">
              <a16:creationId xmlns:a16="http://schemas.microsoft.com/office/drawing/2014/main" id="{0F5CE247-6B40-4071-8A0F-5989957BF2A2}"/>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0" name="フローチャート: 判断 139">
          <a:extLst>
            <a:ext uri="{FF2B5EF4-FFF2-40B4-BE49-F238E27FC236}">
              <a16:creationId xmlns:a16="http://schemas.microsoft.com/office/drawing/2014/main" id="{040161DE-8055-4EB6-A657-015CBAA55BEF}"/>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1" name="フローチャート: 判断 140">
          <a:extLst>
            <a:ext uri="{FF2B5EF4-FFF2-40B4-BE49-F238E27FC236}">
              <a16:creationId xmlns:a16="http://schemas.microsoft.com/office/drawing/2014/main" id="{687DD6D1-6F3C-4105-BA38-0201197B3E80}"/>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82232ED-C618-4BB1-AEF9-00E59B1DBDB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1DBBEBA-8715-4ABF-975F-7B289F1B6FE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AACD521-9197-4A7F-A9DB-5C81C3D0374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10CEF76-6D45-49B9-8932-5D80E827580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7DF05F5-880C-41EA-AC7B-11E1392D35D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60125</xdr:rowOff>
    </xdr:from>
    <xdr:to>
      <xdr:col>76</xdr:col>
      <xdr:colOff>73025</xdr:colOff>
      <xdr:row>28</xdr:row>
      <xdr:rowOff>161725</xdr:rowOff>
    </xdr:to>
    <xdr:sp macro="" textlink="">
      <xdr:nvSpPr>
        <xdr:cNvPr id="147" name="楕円 146">
          <a:extLst>
            <a:ext uri="{FF2B5EF4-FFF2-40B4-BE49-F238E27FC236}">
              <a16:creationId xmlns:a16="http://schemas.microsoft.com/office/drawing/2014/main" id="{508A99CC-E197-48E4-BA03-B84FF898427F}"/>
            </a:ext>
          </a:extLst>
        </xdr:cNvPr>
        <xdr:cNvSpPr/>
      </xdr:nvSpPr>
      <xdr:spPr>
        <a:xfrm>
          <a:off x="14744700" y="56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83002</xdr:rowOff>
    </xdr:from>
    <xdr:ext cx="469744" cy="259045"/>
    <xdr:sp macro="" textlink="">
      <xdr:nvSpPr>
        <xdr:cNvPr id="148" name="債務償還比率該当値テキスト">
          <a:extLst>
            <a:ext uri="{FF2B5EF4-FFF2-40B4-BE49-F238E27FC236}">
              <a16:creationId xmlns:a16="http://schemas.microsoft.com/office/drawing/2014/main" id="{484CBF4D-AC51-45F4-AF36-817648EC28F4}"/>
            </a:ext>
          </a:extLst>
        </xdr:cNvPr>
        <xdr:cNvSpPr txBox="1"/>
      </xdr:nvSpPr>
      <xdr:spPr>
        <a:xfrm>
          <a:off x="14846300" y="54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161408</xdr:rowOff>
    </xdr:from>
    <xdr:to>
      <xdr:col>72</xdr:col>
      <xdr:colOff>123825</xdr:colOff>
      <xdr:row>28</xdr:row>
      <xdr:rowOff>91558</xdr:rowOff>
    </xdr:to>
    <xdr:sp macro="" textlink="">
      <xdr:nvSpPr>
        <xdr:cNvPr id="149" name="楕円 148">
          <a:extLst>
            <a:ext uri="{FF2B5EF4-FFF2-40B4-BE49-F238E27FC236}">
              <a16:creationId xmlns:a16="http://schemas.microsoft.com/office/drawing/2014/main" id="{4BE3FC61-1A75-49A9-AE5E-B3F953DA5AA7}"/>
            </a:ext>
          </a:extLst>
        </xdr:cNvPr>
        <xdr:cNvSpPr/>
      </xdr:nvSpPr>
      <xdr:spPr>
        <a:xfrm>
          <a:off x="14033500" y="55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40758</xdr:rowOff>
    </xdr:from>
    <xdr:to>
      <xdr:col>76</xdr:col>
      <xdr:colOff>22225</xdr:colOff>
      <xdr:row>28</xdr:row>
      <xdr:rowOff>110925</xdr:rowOff>
    </xdr:to>
    <xdr:cxnSp macro="">
      <xdr:nvCxnSpPr>
        <xdr:cNvPr id="150" name="直線コネクタ 149">
          <a:extLst>
            <a:ext uri="{FF2B5EF4-FFF2-40B4-BE49-F238E27FC236}">
              <a16:creationId xmlns:a16="http://schemas.microsoft.com/office/drawing/2014/main" id="{C640CFE9-2983-486A-A35D-4624E107AB6A}"/>
            </a:ext>
          </a:extLst>
        </xdr:cNvPr>
        <xdr:cNvCxnSpPr/>
      </xdr:nvCxnSpPr>
      <xdr:spPr>
        <a:xfrm>
          <a:off x="14084300" y="5612883"/>
          <a:ext cx="7112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33637</xdr:rowOff>
    </xdr:from>
    <xdr:to>
      <xdr:col>68</xdr:col>
      <xdr:colOff>123825</xdr:colOff>
      <xdr:row>29</xdr:row>
      <xdr:rowOff>135237</xdr:rowOff>
    </xdr:to>
    <xdr:sp macro="" textlink="">
      <xdr:nvSpPr>
        <xdr:cNvPr id="151" name="楕円 150">
          <a:extLst>
            <a:ext uri="{FF2B5EF4-FFF2-40B4-BE49-F238E27FC236}">
              <a16:creationId xmlns:a16="http://schemas.microsoft.com/office/drawing/2014/main" id="{5DCC5701-E839-451C-9390-2B290AFB1A90}"/>
            </a:ext>
          </a:extLst>
        </xdr:cNvPr>
        <xdr:cNvSpPr/>
      </xdr:nvSpPr>
      <xdr:spPr>
        <a:xfrm>
          <a:off x="13271500" y="57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40758</xdr:rowOff>
    </xdr:from>
    <xdr:to>
      <xdr:col>72</xdr:col>
      <xdr:colOff>73025</xdr:colOff>
      <xdr:row>29</xdr:row>
      <xdr:rowOff>84437</xdr:rowOff>
    </xdr:to>
    <xdr:cxnSp macro="">
      <xdr:nvCxnSpPr>
        <xdr:cNvPr id="152" name="直線コネクタ 151">
          <a:extLst>
            <a:ext uri="{FF2B5EF4-FFF2-40B4-BE49-F238E27FC236}">
              <a16:creationId xmlns:a16="http://schemas.microsoft.com/office/drawing/2014/main" id="{578BD276-FE53-4700-B7A4-AC427B212FC7}"/>
            </a:ext>
          </a:extLst>
        </xdr:cNvPr>
        <xdr:cNvCxnSpPr/>
      </xdr:nvCxnSpPr>
      <xdr:spPr>
        <a:xfrm flipV="1">
          <a:off x="13322300" y="5612883"/>
          <a:ext cx="762000" cy="2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108277</xdr:rowOff>
    </xdr:from>
    <xdr:to>
      <xdr:col>64</xdr:col>
      <xdr:colOff>123825</xdr:colOff>
      <xdr:row>30</xdr:row>
      <xdr:rowOff>38427</xdr:rowOff>
    </xdr:to>
    <xdr:sp macro="" textlink="">
      <xdr:nvSpPr>
        <xdr:cNvPr id="153" name="楕円 152">
          <a:extLst>
            <a:ext uri="{FF2B5EF4-FFF2-40B4-BE49-F238E27FC236}">
              <a16:creationId xmlns:a16="http://schemas.microsoft.com/office/drawing/2014/main" id="{3F9362D0-2D55-4D6F-A1D4-D9F950F7EAD1}"/>
            </a:ext>
          </a:extLst>
        </xdr:cNvPr>
        <xdr:cNvSpPr/>
      </xdr:nvSpPr>
      <xdr:spPr>
        <a:xfrm>
          <a:off x="12509500" y="58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84437</xdr:rowOff>
    </xdr:from>
    <xdr:to>
      <xdr:col>68</xdr:col>
      <xdr:colOff>73025</xdr:colOff>
      <xdr:row>29</xdr:row>
      <xdr:rowOff>159077</xdr:rowOff>
    </xdr:to>
    <xdr:cxnSp macro="">
      <xdr:nvCxnSpPr>
        <xdr:cNvPr id="154" name="直線コネクタ 153">
          <a:extLst>
            <a:ext uri="{FF2B5EF4-FFF2-40B4-BE49-F238E27FC236}">
              <a16:creationId xmlns:a16="http://schemas.microsoft.com/office/drawing/2014/main" id="{84085163-D750-40A8-84C7-4055304DDB09}"/>
            </a:ext>
          </a:extLst>
        </xdr:cNvPr>
        <xdr:cNvCxnSpPr/>
      </xdr:nvCxnSpPr>
      <xdr:spPr>
        <a:xfrm flipV="1">
          <a:off x="12560300" y="5828012"/>
          <a:ext cx="762000" cy="7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65677</xdr:rowOff>
    </xdr:from>
    <xdr:to>
      <xdr:col>60</xdr:col>
      <xdr:colOff>123825</xdr:colOff>
      <xdr:row>28</xdr:row>
      <xdr:rowOff>167277</xdr:rowOff>
    </xdr:to>
    <xdr:sp macro="" textlink="">
      <xdr:nvSpPr>
        <xdr:cNvPr id="155" name="楕円 154">
          <a:extLst>
            <a:ext uri="{FF2B5EF4-FFF2-40B4-BE49-F238E27FC236}">
              <a16:creationId xmlns:a16="http://schemas.microsoft.com/office/drawing/2014/main" id="{5143EE03-FBCA-4B46-A463-2A074EE17A12}"/>
            </a:ext>
          </a:extLst>
        </xdr:cNvPr>
        <xdr:cNvSpPr/>
      </xdr:nvSpPr>
      <xdr:spPr>
        <a:xfrm>
          <a:off x="11747500" y="56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116477</xdr:rowOff>
    </xdr:from>
    <xdr:to>
      <xdr:col>64</xdr:col>
      <xdr:colOff>73025</xdr:colOff>
      <xdr:row>29</xdr:row>
      <xdr:rowOff>159077</xdr:rowOff>
    </xdr:to>
    <xdr:cxnSp macro="">
      <xdr:nvCxnSpPr>
        <xdr:cNvPr id="156" name="直線コネクタ 155">
          <a:extLst>
            <a:ext uri="{FF2B5EF4-FFF2-40B4-BE49-F238E27FC236}">
              <a16:creationId xmlns:a16="http://schemas.microsoft.com/office/drawing/2014/main" id="{8704ACC3-E9CD-4248-8398-120D4C77D85E}"/>
            </a:ext>
          </a:extLst>
        </xdr:cNvPr>
        <xdr:cNvCxnSpPr/>
      </xdr:nvCxnSpPr>
      <xdr:spPr>
        <a:xfrm>
          <a:off x="11798300" y="5688602"/>
          <a:ext cx="762000" cy="21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57" name="n_1aveValue債務償還比率">
          <a:extLst>
            <a:ext uri="{FF2B5EF4-FFF2-40B4-BE49-F238E27FC236}">
              <a16:creationId xmlns:a16="http://schemas.microsoft.com/office/drawing/2014/main" id="{C773D0D2-0AF1-440D-AB0A-59A8BE2E7038}"/>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58" name="n_2aveValue債務償還比率">
          <a:extLst>
            <a:ext uri="{FF2B5EF4-FFF2-40B4-BE49-F238E27FC236}">
              <a16:creationId xmlns:a16="http://schemas.microsoft.com/office/drawing/2014/main" id="{436884FC-9C17-4B14-B843-4F52CC90F3C2}"/>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59" name="n_3aveValue債務償還比率">
          <a:extLst>
            <a:ext uri="{FF2B5EF4-FFF2-40B4-BE49-F238E27FC236}">
              <a16:creationId xmlns:a16="http://schemas.microsoft.com/office/drawing/2014/main" id="{DD237D56-89C6-4206-8937-27D43A3736D5}"/>
            </a:ext>
          </a:extLst>
        </xdr:cNvPr>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0" name="n_4aveValue債務償還比率">
          <a:extLst>
            <a:ext uri="{FF2B5EF4-FFF2-40B4-BE49-F238E27FC236}">
              <a16:creationId xmlns:a16="http://schemas.microsoft.com/office/drawing/2014/main" id="{9BE3C9F8-7EA6-4F26-8A22-DDCEF4428F01}"/>
            </a:ext>
          </a:extLst>
        </xdr:cNvPr>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108085</xdr:rowOff>
    </xdr:from>
    <xdr:ext cx="469744" cy="259045"/>
    <xdr:sp macro="" textlink="">
      <xdr:nvSpPr>
        <xdr:cNvPr id="161" name="n_1mainValue債務償還比率">
          <a:extLst>
            <a:ext uri="{FF2B5EF4-FFF2-40B4-BE49-F238E27FC236}">
              <a16:creationId xmlns:a16="http://schemas.microsoft.com/office/drawing/2014/main" id="{8562E3E9-35CB-4123-B758-C56FA96B285E}"/>
            </a:ext>
          </a:extLst>
        </xdr:cNvPr>
        <xdr:cNvSpPr txBox="1"/>
      </xdr:nvSpPr>
      <xdr:spPr>
        <a:xfrm>
          <a:off x="13836727" y="533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151764</xdr:rowOff>
    </xdr:from>
    <xdr:ext cx="469744" cy="259045"/>
    <xdr:sp macro="" textlink="">
      <xdr:nvSpPr>
        <xdr:cNvPr id="162" name="n_2mainValue債務償還比率">
          <a:extLst>
            <a:ext uri="{FF2B5EF4-FFF2-40B4-BE49-F238E27FC236}">
              <a16:creationId xmlns:a16="http://schemas.microsoft.com/office/drawing/2014/main" id="{828CDD5D-F9EE-473A-96B8-2B9093D15460}"/>
            </a:ext>
          </a:extLst>
        </xdr:cNvPr>
        <xdr:cNvSpPr txBox="1"/>
      </xdr:nvSpPr>
      <xdr:spPr>
        <a:xfrm>
          <a:off x="13087427" y="555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54954</xdr:rowOff>
    </xdr:from>
    <xdr:ext cx="469744" cy="259045"/>
    <xdr:sp macro="" textlink="">
      <xdr:nvSpPr>
        <xdr:cNvPr id="163" name="n_3mainValue債務償還比率">
          <a:extLst>
            <a:ext uri="{FF2B5EF4-FFF2-40B4-BE49-F238E27FC236}">
              <a16:creationId xmlns:a16="http://schemas.microsoft.com/office/drawing/2014/main" id="{0E3B26FA-73A0-4448-BCBC-1E55EA7D0D06}"/>
            </a:ext>
          </a:extLst>
        </xdr:cNvPr>
        <xdr:cNvSpPr txBox="1"/>
      </xdr:nvSpPr>
      <xdr:spPr>
        <a:xfrm>
          <a:off x="12325427" y="56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12354</xdr:rowOff>
    </xdr:from>
    <xdr:ext cx="469744" cy="259045"/>
    <xdr:sp macro="" textlink="">
      <xdr:nvSpPr>
        <xdr:cNvPr id="164" name="n_4mainValue債務償還比率">
          <a:extLst>
            <a:ext uri="{FF2B5EF4-FFF2-40B4-BE49-F238E27FC236}">
              <a16:creationId xmlns:a16="http://schemas.microsoft.com/office/drawing/2014/main" id="{237B4AE9-5D3A-49AB-A27E-6C375E1BF6DA}"/>
            </a:ext>
          </a:extLst>
        </xdr:cNvPr>
        <xdr:cNvSpPr txBox="1"/>
      </xdr:nvSpPr>
      <xdr:spPr>
        <a:xfrm>
          <a:off x="11563427" y="541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78DCF08-D638-4261-8AD6-529725B2342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2F1BE2AF-05F1-46B5-84DC-A488B13101B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EF63E299-57BE-4251-B319-FE43DAAED03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29EA2CB4-7463-45FA-AFD5-C42D50AF478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4D54957-6364-4B8C-9A79-2FE6D8CCF8F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80721DBF-9881-4F89-B8E4-46E7859F3D9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8B45D2-17A9-4493-87D0-344D3BFAD7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C6A1CF-FEA3-451D-BB7A-92EEEFC1A7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CA8E24-A2E5-4472-9577-8B234B34E7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A6F420-7856-4585-A6F1-2CF8364547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3D9102-017C-4FB9-AE3C-D6C1BBE2D6E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BF5BD9-CB2B-435C-93E5-890A7476903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271DD2-ED6D-406E-9D04-C4EE3B37EA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4B6905-A016-4B3F-9C5E-7D79B664338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38EEAA-9EA5-4BBA-B767-C9F1B0C0EF4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1999C9-431B-487E-8A43-840920C6F6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8B5DD1-E003-44DC-ABF5-DF35B2AACC1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6BFE930-0874-4E5C-AAA2-19D25D2917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DF746B-F9AA-49AF-99DF-764A76A0C2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137D23-C533-4E36-A035-175EE91B37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BC9B96-0C6E-4E69-8E39-CA1AE388C4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BCF891D-5F20-43B3-849D-2172220FAC2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5DBC15-FE9E-4D03-ACD3-BAD4A7C8D6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053959-2484-43A1-9E0B-37D342DC6B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889034-000A-4F20-B758-E13CB4536A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505982-3F2C-4D57-906A-94AA5979F0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7FC939-5D85-4E84-B9DE-4DA122E5C2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4F4C00-7572-4F2F-B83D-043FB3747F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5857A9-334F-4E7B-AE5E-9BDFDDEE33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FFB69C-74EC-4E63-8502-E3B76B88BF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2BE99F-2A9B-44D1-B253-89CF26BAA7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7E9283-2B92-42B4-BA9B-232C7802F2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775331-F919-480B-860D-9ADB37F60D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AA8FF1-C7DC-4572-9632-79723A7BF7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F2256F-3FF9-4030-8617-3B0A67AC56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D77DD8-9188-499D-BB23-956C69CE8E7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9791DC-B25E-428B-BF54-3761E63E4BD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AC55F3-CE3B-4F3E-A9C0-FB96F1CABC5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B57A6F3-AEB9-44ED-B448-137F871744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0547F9-2727-46E8-87B6-A4A3433FB6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54E2EA-CECF-4549-914C-C94E27F056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A6077EA-9D96-41E5-9B24-E297C1B2EA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A511D8-91B0-42AE-B964-E8B5E2020F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280EB10-2377-4512-8960-CD658504C21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7960A4-CDA1-4E76-A0AB-5A48BC175A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639B0D-D0B7-4027-A534-6617E42E019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D5835A-8EA5-4385-A2FD-A1A3CDD682E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4D33AE-40C3-4BDF-9A11-60E0F31E783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BE11A74-14E4-4725-8B51-7AD0C2AC6BE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5EF9502-34C2-418E-ADA0-1D95EF57AC4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75F5FE4-D293-4BD6-A90A-41C6BAB80F0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2C00493-D3A2-4637-AEA0-BA92E466D89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CE2248F-2076-4B03-A5B3-4DF61790A86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4CF7438-8314-4A80-8F37-7A61681C12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6E27853-AACA-42E6-9FEF-02E0BB9A7F3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545243D-13EB-46F2-875F-0706980CCE0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AD633D4-62D0-4DC2-8EF2-2F150456363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5024E35-ACA0-4915-A600-45F59E34577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9FAA72C-4565-4837-A4DC-F24426705B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236336D-2737-4A2A-83BD-0649B0854DF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AC9204B-5BFD-47D8-A962-1D2D78971C9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1283CCDC-21A8-427E-A169-18FD98B965C1}"/>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1ABE7E55-0DE7-41F1-B63F-29F7363715EC}"/>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48359824-38A4-4E2F-BE04-9CB3C6EA4C45}"/>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B7CB75E4-0301-40C1-9648-B7D2B3F49059}"/>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F8E61BF5-A03A-4A45-8F83-75075649EC77}"/>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D0C6F0DB-DBFE-43CC-B8AB-9BCB19561306}"/>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DF68EAB1-B5ED-4064-BF3A-BC25B380F57F}"/>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A6647CCD-5579-4C3B-ACA9-78E4BFF0C411}"/>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F06D87B1-2EFA-4FCE-82D4-2CCE90070812}"/>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942A99D5-578A-43F3-ABF8-4F13C2C5069F}"/>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FAD1C501-39B3-44D4-A2F8-F7DB6C88A899}"/>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F8123D-178A-4D96-B62D-9E73ADFA57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513842-B859-4E2E-AF37-C24AA7B0297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CD8A27-C4E4-4BAF-8266-4893993230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77215A-71F3-4182-BC5D-F7BC6BCF568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A7FF213-4CD4-445E-8386-2263CF5D4E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3" name="楕円 72">
          <a:extLst>
            <a:ext uri="{FF2B5EF4-FFF2-40B4-BE49-F238E27FC236}">
              <a16:creationId xmlns:a16="http://schemas.microsoft.com/office/drawing/2014/main" id="{E0F965DE-635B-4E6A-BD0E-DD442347E0C8}"/>
            </a:ext>
          </a:extLst>
        </xdr:cNvPr>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74" name="楕円 73">
          <a:extLst>
            <a:ext uri="{FF2B5EF4-FFF2-40B4-BE49-F238E27FC236}">
              <a16:creationId xmlns:a16="http://schemas.microsoft.com/office/drawing/2014/main" id="{4FF9C1D5-109E-4598-B092-1DD9B1B1FBD3}"/>
            </a:ext>
          </a:extLst>
        </xdr:cNvPr>
        <xdr:cNvSpPr/>
      </xdr:nvSpPr>
      <xdr:spPr>
        <a:xfrm>
          <a:off x="2857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78105</xdr:rowOff>
    </xdr:to>
    <xdr:cxnSp macro="">
      <xdr:nvCxnSpPr>
        <xdr:cNvPr id="75" name="直線コネクタ 74">
          <a:extLst>
            <a:ext uri="{FF2B5EF4-FFF2-40B4-BE49-F238E27FC236}">
              <a16:creationId xmlns:a16="http://schemas.microsoft.com/office/drawing/2014/main" id="{63BE85B4-47F3-4AC0-9E37-BEAB9D75EBA2}"/>
            </a:ext>
          </a:extLst>
        </xdr:cNvPr>
        <xdr:cNvCxnSpPr/>
      </xdr:nvCxnSpPr>
      <xdr:spPr>
        <a:xfrm>
          <a:off x="2908300" y="63912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137795</xdr:rowOff>
    </xdr:from>
    <xdr:to>
      <xdr:col>10</xdr:col>
      <xdr:colOff>165100</xdr:colOff>
      <xdr:row>37</xdr:row>
      <xdr:rowOff>67945</xdr:rowOff>
    </xdr:to>
    <xdr:sp macro="" textlink="">
      <xdr:nvSpPr>
        <xdr:cNvPr id="76" name="楕円 75">
          <a:extLst>
            <a:ext uri="{FF2B5EF4-FFF2-40B4-BE49-F238E27FC236}">
              <a16:creationId xmlns:a16="http://schemas.microsoft.com/office/drawing/2014/main" id="{47818844-D24B-4AE6-A7C8-DE28FE83F987}"/>
            </a:ext>
          </a:extLst>
        </xdr:cNvPr>
        <xdr:cNvSpPr/>
      </xdr:nvSpPr>
      <xdr:spPr>
        <a:xfrm>
          <a:off x="1968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17145</xdr:rowOff>
    </xdr:from>
    <xdr:to>
      <xdr:col>15</xdr:col>
      <xdr:colOff>50800</xdr:colOff>
      <xdr:row>37</xdr:row>
      <xdr:rowOff>47625</xdr:rowOff>
    </xdr:to>
    <xdr:cxnSp macro="">
      <xdr:nvCxnSpPr>
        <xdr:cNvPr id="77" name="直線コネクタ 76">
          <a:extLst>
            <a:ext uri="{FF2B5EF4-FFF2-40B4-BE49-F238E27FC236}">
              <a16:creationId xmlns:a16="http://schemas.microsoft.com/office/drawing/2014/main" id="{764E9ABC-F89E-4C52-8F3F-A66DFB063F98}"/>
            </a:ext>
          </a:extLst>
        </xdr:cNvPr>
        <xdr:cNvCxnSpPr/>
      </xdr:nvCxnSpPr>
      <xdr:spPr>
        <a:xfrm>
          <a:off x="2019300" y="6360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78" name="楕円 77">
          <a:extLst>
            <a:ext uri="{FF2B5EF4-FFF2-40B4-BE49-F238E27FC236}">
              <a16:creationId xmlns:a16="http://schemas.microsoft.com/office/drawing/2014/main" id="{4EA5F7D5-96BB-4DF3-805E-386CB2AE1895}"/>
            </a:ext>
          </a:extLst>
        </xdr:cNvPr>
        <xdr:cNvSpPr/>
      </xdr:nvSpPr>
      <xdr:spPr>
        <a:xfrm>
          <a:off x="107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17145</xdr:rowOff>
    </xdr:to>
    <xdr:cxnSp macro="">
      <xdr:nvCxnSpPr>
        <xdr:cNvPr id="79" name="直線コネクタ 78">
          <a:extLst>
            <a:ext uri="{FF2B5EF4-FFF2-40B4-BE49-F238E27FC236}">
              <a16:creationId xmlns:a16="http://schemas.microsoft.com/office/drawing/2014/main" id="{16847EE5-85C6-49AF-803B-04F829E7BF20}"/>
            </a:ext>
          </a:extLst>
        </xdr:cNvPr>
        <xdr:cNvCxnSpPr/>
      </xdr:nvCxnSpPr>
      <xdr:spPr>
        <a:xfrm>
          <a:off x="1130300" y="63284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0" name="n_1aveValue【道路】&#10;有形固定資産減価償却率">
          <a:extLst>
            <a:ext uri="{FF2B5EF4-FFF2-40B4-BE49-F238E27FC236}">
              <a16:creationId xmlns:a16="http://schemas.microsoft.com/office/drawing/2014/main" id="{17CCA7EF-0689-4E0C-A913-07DE7D79F005}"/>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1" name="n_2aveValue【道路】&#10;有形固定資産減価償却率">
          <a:extLst>
            <a:ext uri="{FF2B5EF4-FFF2-40B4-BE49-F238E27FC236}">
              <a16:creationId xmlns:a16="http://schemas.microsoft.com/office/drawing/2014/main" id="{13EB9B2C-5BE4-46D9-90E1-1FAD5D7E73EC}"/>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2" name="n_3aveValue【道路】&#10;有形固定資産減価償却率">
          <a:extLst>
            <a:ext uri="{FF2B5EF4-FFF2-40B4-BE49-F238E27FC236}">
              <a16:creationId xmlns:a16="http://schemas.microsoft.com/office/drawing/2014/main" id="{8863564F-C642-4E06-BF78-B3F7CA50AAC4}"/>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3" name="n_4aveValue【道路】&#10;有形固定資産減価償却率">
          <a:extLst>
            <a:ext uri="{FF2B5EF4-FFF2-40B4-BE49-F238E27FC236}">
              <a16:creationId xmlns:a16="http://schemas.microsoft.com/office/drawing/2014/main" id="{3427F51D-14BB-49DF-889A-0C497EFA8771}"/>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4" name="n_1mainValue【道路】&#10;有形固定資産減価償却率">
          <a:extLst>
            <a:ext uri="{FF2B5EF4-FFF2-40B4-BE49-F238E27FC236}">
              <a16:creationId xmlns:a16="http://schemas.microsoft.com/office/drawing/2014/main" id="{1EC058B5-8686-42B4-A6C2-E19D00507718}"/>
            </a:ext>
          </a:extLst>
        </xdr:cNvPr>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85" name="n_2mainValue【道路】&#10;有形固定資産減価償却率">
          <a:extLst>
            <a:ext uri="{FF2B5EF4-FFF2-40B4-BE49-F238E27FC236}">
              <a16:creationId xmlns:a16="http://schemas.microsoft.com/office/drawing/2014/main" id="{48E2CE23-1CA8-4111-A162-F290F50CC3D6}"/>
            </a:ext>
          </a:extLst>
        </xdr:cNvPr>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84472</xdr:rowOff>
    </xdr:from>
    <xdr:ext cx="405111" cy="259045"/>
    <xdr:sp macro="" textlink="">
      <xdr:nvSpPr>
        <xdr:cNvPr id="86" name="n_3mainValue【道路】&#10;有形固定資産減価償却率">
          <a:extLst>
            <a:ext uri="{FF2B5EF4-FFF2-40B4-BE49-F238E27FC236}">
              <a16:creationId xmlns:a16="http://schemas.microsoft.com/office/drawing/2014/main" id="{8BFCF409-DB5D-427A-B9E4-8B75CDECEBBB}"/>
            </a:ext>
          </a:extLst>
        </xdr:cNvPr>
        <xdr:cNvSpPr txBox="1"/>
      </xdr:nvSpPr>
      <xdr:spPr>
        <a:xfrm>
          <a:off x="181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mainValue【道路】&#10;有形固定資産減価償却率">
          <a:extLst>
            <a:ext uri="{FF2B5EF4-FFF2-40B4-BE49-F238E27FC236}">
              <a16:creationId xmlns:a16="http://schemas.microsoft.com/office/drawing/2014/main" id="{A82F7071-D329-4858-B24A-CCBAE9A45386}"/>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56A5256-72BD-4E9C-9A0B-FBD243779F6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87AA273C-7F2E-4E79-9882-1085C2FBA0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BAB9E0B2-DC0E-4731-8E44-CDA873DBFA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E8B81BC3-298E-423D-A6E2-7DF33323FD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97F3BF29-96D7-471A-A84C-38C00B2D80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D9856B22-AF16-49C7-9669-36D024B570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48367CA3-9A08-4170-9CFB-E193E80A02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7D6EAD62-D0DA-42CB-9670-F170C8F4AE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D4A19851-6444-4BB0-B042-AD4AE4F9908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CD05FDD2-E161-438E-9AE8-647BE44ACD1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89E2CA26-B436-4935-9737-E6625F3E4E4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6EB0D05D-B3BE-4D86-9E7C-2FCF119D1CE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F7529CD8-8937-4F3F-933A-0B24387B260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C028E18D-0CD1-4B93-9F8E-A0E39474260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F1F4360B-F733-46B1-B636-056A60E994B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2FAA919E-CA52-44AC-A91F-8E3339647ED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90C0A7C7-DAC5-472D-B7B4-345C9721D95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46B5082C-5D1A-48C2-9369-88D7A685857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19744989-9997-4A48-B11E-C946D1D1C98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E3525D3F-7BE8-4D8D-8499-7A99CBE407D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50F66D6C-9748-40E8-B2FA-701DB48D7A2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a:extLst>
            <a:ext uri="{FF2B5EF4-FFF2-40B4-BE49-F238E27FC236}">
              <a16:creationId xmlns:a16="http://schemas.microsoft.com/office/drawing/2014/main" id="{EBEA48B0-4511-4E4C-93B6-DFD2EF19F87C}"/>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B60BA54-1518-4B0B-A595-3A830CCECE9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441D06D-F0B3-4F3F-81AA-92255164E58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4215D2C-4B44-451F-A179-B54BE8F083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3" name="直線コネクタ 112">
          <a:extLst>
            <a:ext uri="{FF2B5EF4-FFF2-40B4-BE49-F238E27FC236}">
              <a16:creationId xmlns:a16="http://schemas.microsoft.com/office/drawing/2014/main" id="{D3AD01D9-045A-4A1F-BADB-4536350BD914}"/>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4" name="【道路】&#10;一人当たり延長最小値テキスト">
          <a:extLst>
            <a:ext uri="{FF2B5EF4-FFF2-40B4-BE49-F238E27FC236}">
              <a16:creationId xmlns:a16="http://schemas.microsoft.com/office/drawing/2014/main" id="{4DCBFACF-8686-4F38-8000-AC0E9C5AD602}"/>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5" name="直線コネクタ 114">
          <a:extLst>
            <a:ext uri="{FF2B5EF4-FFF2-40B4-BE49-F238E27FC236}">
              <a16:creationId xmlns:a16="http://schemas.microsoft.com/office/drawing/2014/main" id="{10090430-89EC-48E5-803D-3D80B3F62D7F}"/>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6" name="【道路】&#10;一人当たり延長最大値テキスト">
          <a:extLst>
            <a:ext uri="{FF2B5EF4-FFF2-40B4-BE49-F238E27FC236}">
              <a16:creationId xmlns:a16="http://schemas.microsoft.com/office/drawing/2014/main" id="{99173FAB-7400-40FE-8AE7-6D9AF7A08854}"/>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17" name="直線コネクタ 116">
          <a:extLst>
            <a:ext uri="{FF2B5EF4-FFF2-40B4-BE49-F238E27FC236}">
              <a16:creationId xmlns:a16="http://schemas.microsoft.com/office/drawing/2014/main" id="{3693D854-921D-477C-9680-F656E3068701}"/>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18" name="【道路】&#10;一人当たり延長平均値テキスト">
          <a:extLst>
            <a:ext uri="{FF2B5EF4-FFF2-40B4-BE49-F238E27FC236}">
              <a16:creationId xmlns:a16="http://schemas.microsoft.com/office/drawing/2014/main" id="{6A815F64-4D86-4E1E-BBD8-B55A1699ED99}"/>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19" name="フローチャート: 判断 118">
          <a:extLst>
            <a:ext uri="{FF2B5EF4-FFF2-40B4-BE49-F238E27FC236}">
              <a16:creationId xmlns:a16="http://schemas.microsoft.com/office/drawing/2014/main" id="{FCDEBFB9-F080-4A4D-87ED-8AD1634CB114}"/>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0" name="フローチャート: 判断 119">
          <a:extLst>
            <a:ext uri="{FF2B5EF4-FFF2-40B4-BE49-F238E27FC236}">
              <a16:creationId xmlns:a16="http://schemas.microsoft.com/office/drawing/2014/main" id="{547928B2-6AE8-4E51-8B55-053101149F3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1" name="フローチャート: 判断 120">
          <a:extLst>
            <a:ext uri="{FF2B5EF4-FFF2-40B4-BE49-F238E27FC236}">
              <a16:creationId xmlns:a16="http://schemas.microsoft.com/office/drawing/2014/main" id="{0F84685C-2F34-4BC4-BCD0-F04E0B8515FC}"/>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2" name="フローチャート: 判断 121">
          <a:extLst>
            <a:ext uri="{FF2B5EF4-FFF2-40B4-BE49-F238E27FC236}">
              <a16:creationId xmlns:a16="http://schemas.microsoft.com/office/drawing/2014/main" id="{A796F3DE-05EB-4C33-9CF6-B37D49BA0D16}"/>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3" name="フローチャート: 判断 122">
          <a:extLst>
            <a:ext uri="{FF2B5EF4-FFF2-40B4-BE49-F238E27FC236}">
              <a16:creationId xmlns:a16="http://schemas.microsoft.com/office/drawing/2014/main" id="{97C5867E-8A76-47C0-BEEA-5FF5842B7BBF}"/>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796E6F7-D28D-4020-96F1-84505F65C22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5ABA40A-7734-44A1-9E21-E6EDC109F85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FDEB53-6589-4710-AFD7-0CA9DC417A3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B1E0865-E4F0-4E2D-93F4-C059688ACC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B1FDC3F-471B-4866-BF08-D0E1B175D0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68801</xdr:rowOff>
    </xdr:from>
    <xdr:to>
      <xdr:col>50</xdr:col>
      <xdr:colOff>165100</xdr:colOff>
      <xdr:row>40</xdr:row>
      <xdr:rowOff>170401</xdr:rowOff>
    </xdr:to>
    <xdr:sp macro="" textlink="">
      <xdr:nvSpPr>
        <xdr:cNvPr id="129" name="楕円 128">
          <a:extLst>
            <a:ext uri="{FF2B5EF4-FFF2-40B4-BE49-F238E27FC236}">
              <a16:creationId xmlns:a16="http://schemas.microsoft.com/office/drawing/2014/main" id="{2BD33945-82BC-43EC-89CF-078E3FCED3C0}"/>
            </a:ext>
          </a:extLst>
        </xdr:cNvPr>
        <xdr:cNvSpPr/>
      </xdr:nvSpPr>
      <xdr:spPr>
        <a:xfrm>
          <a:off x="9588500" y="69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72557</xdr:rowOff>
    </xdr:from>
    <xdr:to>
      <xdr:col>46</xdr:col>
      <xdr:colOff>38100</xdr:colOff>
      <xdr:row>41</xdr:row>
      <xdr:rowOff>2707</xdr:rowOff>
    </xdr:to>
    <xdr:sp macro="" textlink="">
      <xdr:nvSpPr>
        <xdr:cNvPr id="130" name="楕円 129">
          <a:extLst>
            <a:ext uri="{FF2B5EF4-FFF2-40B4-BE49-F238E27FC236}">
              <a16:creationId xmlns:a16="http://schemas.microsoft.com/office/drawing/2014/main" id="{D0E69509-9CBE-47B5-9EAF-4A18EBD24872}"/>
            </a:ext>
          </a:extLst>
        </xdr:cNvPr>
        <xdr:cNvSpPr/>
      </xdr:nvSpPr>
      <xdr:spPr>
        <a:xfrm>
          <a:off x="8699500" y="69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119601</xdr:rowOff>
    </xdr:from>
    <xdr:to>
      <xdr:col>50</xdr:col>
      <xdr:colOff>114300</xdr:colOff>
      <xdr:row>40</xdr:row>
      <xdr:rowOff>123357</xdr:rowOff>
    </xdr:to>
    <xdr:cxnSp macro="">
      <xdr:nvCxnSpPr>
        <xdr:cNvPr id="131" name="直線コネクタ 130">
          <a:extLst>
            <a:ext uri="{FF2B5EF4-FFF2-40B4-BE49-F238E27FC236}">
              <a16:creationId xmlns:a16="http://schemas.microsoft.com/office/drawing/2014/main" id="{D15AE54E-583C-43B9-99D8-096ED71D5B53}"/>
            </a:ext>
          </a:extLst>
        </xdr:cNvPr>
        <xdr:cNvCxnSpPr/>
      </xdr:nvCxnSpPr>
      <xdr:spPr>
        <a:xfrm flipV="1">
          <a:off x="8750300" y="697760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74745</xdr:rowOff>
    </xdr:from>
    <xdr:to>
      <xdr:col>41</xdr:col>
      <xdr:colOff>101600</xdr:colOff>
      <xdr:row>41</xdr:row>
      <xdr:rowOff>4895</xdr:rowOff>
    </xdr:to>
    <xdr:sp macro="" textlink="">
      <xdr:nvSpPr>
        <xdr:cNvPr id="132" name="楕円 131">
          <a:extLst>
            <a:ext uri="{FF2B5EF4-FFF2-40B4-BE49-F238E27FC236}">
              <a16:creationId xmlns:a16="http://schemas.microsoft.com/office/drawing/2014/main" id="{445FC81B-FCAB-4ABC-B0D3-8E9AB6D3925F}"/>
            </a:ext>
          </a:extLst>
        </xdr:cNvPr>
        <xdr:cNvSpPr/>
      </xdr:nvSpPr>
      <xdr:spPr>
        <a:xfrm>
          <a:off x="7810500" y="69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123357</xdr:rowOff>
    </xdr:from>
    <xdr:to>
      <xdr:col>45</xdr:col>
      <xdr:colOff>177800</xdr:colOff>
      <xdr:row>40</xdr:row>
      <xdr:rowOff>125545</xdr:rowOff>
    </xdr:to>
    <xdr:cxnSp macro="">
      <xdr:nvCxnSpPr>
        <xdr:cNvPr id="133" name="直線コネクタ 132">
          <a:extLst>
            <a:ext uri="{FF2B5EF4-FFF2-40B4-BE49-F238E27FC236}">
              <a16:creationId xmlns:a16="http://schemas.microsoft.com/office/drawing/2014/main" id="{DA56625E-B96D-4A83-8AA3-1855E507FD5D}"/>
            </a:ext>
          </a:extLst>
        </xdr:cNvPr>
        <xdr:cNvCxnSpPr/>
      </xdr:nvCxnSpPr>
      <xdr:spPr>
        <a:xfrm flipV="1">
          <a:off x="7861300" y="6981357"/>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76541</xdr:rowOff>
    </xdr:from>
    <xdr:to>
      <xdr:col>36</xdr:col>
      <xdr:colOff>165100</xdr:colOff>
      <xdr:row>41</xdr:row>
      <xdr:rowOff>6691</xdr:rowOff>
    </xdr:to>
    <xdr:sp macro="" textlink="">
      <xdr:nvSpPr>
        <xdr:cNvPr id="134" name="楕円 133">
          <a:extLst>
            <a:ext uri="{FF2B5EF4-FFF2-40B4-BE49-F238E27FC236}">
              <a16:creationId xmlns:a16="http://schemas.microsoft.com/office/drawing/2014/main" id="{2F3FCCC3-0FB9-4E81-8399-3A1FA3BE5DDE}"/>
            </a:ext>
          </a:extLst>
        </xdr:cNvPr>
        <xdr:cNvSpPr/>
      </xdr:nvSpPr>
      <xdr:spPr>
        <a:xfrm>
          <a:off x="6921500" y="69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125545</xdr:rowOff>
    </xdr:from>
    <xdr:to>
      <xdr:col>41</xdr:col>
      <xdr:colOff>50800</xdr:colOff>
      <xdr:row>40</xdr:row>
      <xdr:rowOff>127341</xdr:rowOff>
    </xdr:to>
    <xdr:cxnSp macro="">
      <xdr:nvCxnSpPr>
        <xdr:cNvPr id="135" name="直線コネクタ 134">
          <a:extLst>
            <a:ext uri="{FF2B5EF4-FFF2-40B4-BE49-F238E27FC236}">
              <a16:creationId xmlns:a16="http://schemas.microsoft.com/office/drawing/2014/main" id="{5C8C5DF6-F311-46DC-9682-A6C79E524118}"/>
            </a:ext>
          </a:extLst>
        </xdr:cNvPr>
        <xdr:cNvCxnSpPr/>
      </xdr:nvCxnSpPr>
      <xdr:spPr>
        <a:xfrm flipV="1">
          <a:off x="6972300" y="6983545"/>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36" name="n_1aveValue【道路】&#10;一人当たり延長">
          <a:extLst>
            <a:ext uri="{FF2B5EF4-FFF2-40B4-BE49-F238E27FC236}">
              <a16:creationId xmlns:a16="http://schemas.microsoft.com/office/drawing/2014/main" id="{8E87616B-CEB5-47D4-82D7-A7A5ADFD4ADE}"/>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37" name="n_2aveValue【道路】&#10;一人当たり延長">
          <a:extLst>
            <a:ext uri="{FF2B5EF4-FFF2-40B4-BE49-F238E27FC236}">
              <a16:creationId xmlns:a16="http://schemas.microsoft.com/office/drawing/2014/main" id="{BE40360D-777D-4574-9ACF-33AE505D5F15}"/>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38" name="n_3aveValue【道路】&#10;一人当たり延長">
          <a:extLst>
            <a:ext uri="{FF2B5EF4-FFF2-40B4-BE49-F238E27FC236}">
              <a16:creationId xmlns:a16="http://schemas.microsoft.com/office/drawing/2014/main" id="{F9598033-9B42-436D-AAC6-00357C3B0D31}"/>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39" name="n_4aveValue【道路】&#10;一人当たり延長">
          <a:extLst>
            <a:ext uri="{FF2B5EF4-FFF2-40B4-BE49-F238E27FC236}">
              <a16:creationId xmlns:a16="http://schemas.microsoft.com/office/drawing/2014/main" id="{924C9232-A2AA-4604-A23B-E67527823AA1}"/>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161528</xdr:rowOff>
    </xdr:from>
    <xdr:ext cx="469744" cy="259045"/>
    <xdr:sp macro="" textlink="">
      <xdr:nvSpPr>
        <xdr:cNvPr id="140" name="n_1mainValue【道路】&#10;一人当たり延長">
          <a:extLst>
            <a:ext uri="{FF2B5EF4-FFF2-40B4-BE49-F238E27FC236}">
              <a16:creationId xmlns:a16="http://schemas.microsoft.com/office/drawing/2014/main" id="{68BBE074-1583-4470-8046-32CA2DE8EB20}"/>
            </a:ext>
          </a:extLst>
        </xdr:cNvPr>
        <xdr:cNvSpPr txBox="1"/>
      </xdr:nvSpPr>
      <xdr:spPr>
        <a:xfrm>
          <a:off x="9391727" y="701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165284</xdr:rowOff>
    </xdr:from>
    <xdr:ext cx="469744" cy="259045"/>
    <xdr:sp macro="" textlink="">
      <xdr:nvSpPr>
        <xdr:cNvPr id="141" name="n_2mainValue【道路】&#10;一人当たり延長">
          <a:extLst>
            <a:ext uri="{FF2B5EF4-FFF2-40B4-BE49-F238E27FC236}">
              <a16:creationId xmlns:a16="http://schemas.microsoft.com/office/drawing/2014/main" id="{FA8F7665-D5D9-4C28-AA07-7466CFF68AF8}"/>
            </a:ext>
          </a:extLst>
        </xdr:cNvPr>
        <xdr:cNvSpPr txBox="1"/>
      </xdr:nvSpPr>
      <xdr:spPr>
        <a:xfrm>
          <a:off x="8515427" y="702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167472</xdr:rowOff>
    </xdr:from>
    <xdr:ext cx="469744" cy="259045"/>
    <xdr:sp macro="" textlink="">
      <xdr:nvSpPr>
        <xdr:cNvPr id="142" name="n_3mainValue【道路】&#10;一人当たり延長">
          <a:extLst>
            <a:ext uri="{FF2B5EF4-FFF2-40B4-BE49-F238E27FC236}">
              <a16:creationId xmlns:a16="http://schemas.microsoft.com/office/drawing/2014/main" id="{37BA86F2-1110-4905-AA33-E3F6966B2B24}"/>
            </a:ext>
          </a:extLst>
        </xdr:cNvPr>
        <xdr:cNvSpPr txBox="1"/>
      </xdr:nvSpPr>
      <xdr:spPr>
        <a:xfrm>
          <a:off x="7626427" y="702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169268</xdr:rowOff>
    </xdr:from>
    <xdr:ext cx="469744" cy="259045"/>
    <xdr:sp macro="" textlink="">
      <xdr:nvSpPr>
        <xdr:cNvPr id="143" name="n_4mainValue【道路】&#10;一人当たり延長">
          <a:extLst>
            <a:ext uri="{FF2B5EF4-FFF2-40B4-BE49-F238E27FC236}">
              <a16:creationId xmlns:a16="http://schemas.microsoft.com/office/drawing/2014/main" id="{5D738280-1331-4F4A-9785-700051F38F88}"/>
            </a:ext>
          </a:extLst>
        </xdr:cNvPr>
        <xdr:cNvSpPr txBox="1"/>
      </xdr:nvSpPr>
      <xdr:spPr>
        <a:xfrm>
          <a:off x="6737427" y="70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3507F547-B136-4D4B-893B-BA80412232F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8DAD545E-01A2-4D23-B91E-BB4FE519CC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8754DBAC-52DC-4D90-B81F-C3E2757B1C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E5BF207B-1CF4-4B07-931E-D4E2E280FB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EAAE6BF0-B70B-4CAB-8154-DB19E39871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E9DC03C5-E89B-4B36-A704-ABBAB09472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21B035AC-C671-4D84-9F04-DF147097266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AC92DEC7-114D-4792-B400-4063912C56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47CF204A-AE1D-4551-B4DA-0DFE6D5D08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8E557705-7DEC-45B9-9EFD-1C3894D4AD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1D5B0268-63E2-4E19-93B2-614B140B6EC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F07C9C9B-A56A-4735-8B37-5637016033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086F59D6-83F2-48CF-B29C-C4F6B566329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5249312C-CF83-477F-B774-88FB60A547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C331DDC1-A89F-4D7A-8910-C356FA5E5E6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E1A993B9-F41D-47D3-A877-68617A938D4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97F7DFDD-3311-40D4-9387-6A17ABDE76C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B026DE81-789B-47D0-9E9F-BF62011EEA0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A0C168ED-2033-49BF-A4C6-BFAD61E40C2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15D75D64-3DD8-465E-B97C-6E250DBD125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A770E5AF-1B14-4265-86CF-DF17F6E98BF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02DC11B1-7575-4AC7-BD23-976B10B0AE7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65FB8D4C-D218-49F4-A1B3-9C5C91A8B37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4C8698C-198C-442E-A340-B2C5E9AAD8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20F9D468-E52A-42A6-B2CE-E4BAC11261F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69" name="直線コネクタ 168">
          <a:extLst>
            <a:ext uri="{FF2B5EF4-FFF2-40B4-BE49-F238E27FC236}">
              <a16:creationId xmlns:a16="http://schemas.microsoft.com/office/drawing/2014/main" id="{1125752C-4DB7-4555-BBCA-3A1D76C937A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7975632B-C397-40EB-B315-AA7D6CCA8CB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1" name="直線コネクタ 170">
          <a:extLst>
            <a:ext uri="{FF2B5EF4-FFF2-40B4-BE49-F238E27FC236}">
              <a16:creationId xmlns:a16="http://schemas.microsoft.com/office/drawing/2014/main" id="{D6EF961D-11F7-4945-9E60-FA6BFC36BDCD}"/>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395F9375-44BD-401E-8749-4DB65D7AD054}"/>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3" name="直線コネクタ 172">
          <a:extLst>
            <a:ext uri="{FF2B5EF4-FFF2-40B4-BE49-F238E27FC236}">
              <a16:creationId xmlns:a16="http://schemas.microsoft.com/office/drawing/2014/main" id="{7FFFFF2D-F1B5-4C57-9BA1-80BD7C77385A}"/>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51D0DAC7-CC68-4F72-AE40-5FFBA4C83CEE}"/>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75" name="フローチャート: 判断 174">
          <a:extLst>
            <a:ext uri="{FF2B5EF4-FFF2-40B4-BE49-F238E27FC236}">
              <a16:creationId xmlns:a16="http://schemas.microsoft.com/office/drawing/2014/main" id="{8BCBBCC0-A738-460D-B6E0-4CDD25B3D032}"/>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76" name="フローチャート: 判断 175">
          <a:extLst>
            <a:ext uri="{FF2B5EF4-FFF2-40B4-BE49-F238E27FC236}">
              <a16:creationId xmlns:a16="http://schemas.microsoft.com/office/drawing/2014/main" id="{B3C79EB9-B042-43B1-AA5A-93BBDE1B4EAC}"/>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77" name="フローチャート: 判断 176">
          <a:extLst>
            <a:ext uri="{FF2B5EF4-FFF2-40B4-BE49-F238E27FC236}">
              <a16:creationId xmlns:a16="http://schemas.microsoft.com/office/drawing/2014/main" id="{8C5EF871-6C3B-4597-AC5B-52165142D0BC}"/>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0853178A-BBDA-4043-92CF-543EF28324F3}"/>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79" name="フローチャート: 判断 178">
          <a:extLst>
            <a:ext uri="{FF2B5EF4-FFF2-40B4-BE49-F238E27FC236}">
              <a16:creationId xmlns:a16="http://schemas.microsoft.com/office/drawing/2014/main" id="{484ABDA5-8C90-466D-8DD3-CFE134447841}"/>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9A0E983-1CEC-4675-9D05-3CDEFBA397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8238CED-9282-4798-9D69-CB21836CD9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33B9F5C-7896-4459-991B-569F038358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67AA01A-8598-4E33-B977-AA3FC08B523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A12A12E-AA3A-4DC2-B504-57BB7F180A8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85" name="楕円 184">
          <a:extLst>
            <a:ext uri="{FF2B5EF4-FFF2-40B4-BE49-F238E27FC236}">
              <a16:creationId xmlns:a16="http://schemas.microsoft.com/office/drawing/2014/main" id="{9F81C613-317A-423E-AB04-C13F6DB43418}"/>
            </a:ext>
          </a:extLst>
        </xdr:cNvPr>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86" name="楕円 185">
          <a:extLst>
            <a:ext uri="{FF2B5EF4-FFF2-40B4-BE49-F238E27FC236}">
              <a16:creationId xmlns:a16="http://schemas.microsoft.com/office/drawing/2014/main" id="{1C0FAE38-B8D0-4CA3-B6CA-9BEF6D390240}"/>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60416</xdr:rowOff>
    </xdr:to>
    <xdr:cxnSp macro="">
      <xdr:nvCxnSpPr>
        <xdr:cNvPr id="187" name="直線コネクタ 186">
          <a:extLst>
            <a:ext uri="{FF2B5EF4-FFF2-40B4-BE49-F238E27FC236}">
              <a16:creationId xmlns:a16="http://schemas.microsoft.com/office/drawing/2014/main" id="{9C8B9427-A6FA-4058-BA4A-6EC21CF4F598}"/>
            </a:ext>
          </a:extLst>
        </xdr:cNvPr>
        <xdr:cNvCxnSpPr/>
      </xdr:nvCxnSpPr>
      <xdr:spPr>
        <a:xfrm>
          <a:off x="2908300" y="1031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88" name="楕円 187">
          <a:extLst>
            <a:ext uri="{FF2B5EF4-FFF2-40B4-BE49-F238E27FC236}">
              <a16:creationId xmlns:a16="http://schemas.microsoft.com/office/drawing/2014/main" id="{B3EDD545-BFD7-439B-BF74-D57B48A8961A}"/>
            </a:ext>
          </a:extLst>
        </xdr:cNvPr>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32657</xdr:rowOff>
    </xdr:to>
    <xdr:cxnSp macro="">
      <xdr:nvCxnSpPr>
        <xdr:cNvPr id="189" name="直線コネクタ 188">
          <a:extLst>
            <a:ext uri="{FF2B5EF4-FFF2-40B4-BE49-F238E27FC236}">
              <a16:creationId xmlns:a16="http://schemas.microsoft.com/office/drawing/2014/main" id="{E4D03CAA-C3CE-45DE-B1CC-57CD1B82863D}"/>
            </a:ext>
          </a:extLst>
        </xdr:cNvPr>
        <xdr:cNvCxnSpPr/>
      </xdr:nvCxnSpPr>
      <xdr:spPr>
        <a:xfrm>
          <a:off x="2019300" y="102935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0" name="楕円 189">
          <a:extLst>
            <a:ext uri="{FF2B5EF4-FFF2-40B4-BE49-F238E27FC236}">
              <a16:creationId xmlns:a16="http://schemas.microsoft.com/office/drawing/2014/main" id="{C0B6E453-C4CB-42C9-9020-0DDAA61E80F1}"/>
            </a:ext>
          </a:extLst>
        </xdr:cNvPr>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60</xdr:row>
      <xdr:rowOff>6531</xdr:rowOff>
    </xdr:to>
    <xdr:cxnSp macro="">
      <xdr:nvCxnSpPr>
        <xdr:cNvPr id="191" name="直線コネクタ 190">
          <a:extLst>
            <a:ext uri="{FF2B5EF4-FFF2-40B4-BE49-F238E27FC236}">
              <a16:creationId xmlns:a16="http://schemas.microsoft.com/office/drawing/2014/main" id="{5AC950E7-E78F-41ED-A3AA-EA3B16090D5F}"/>
            </a:ext>
          </a:extLst>
        </xdr:cNvPr>
        <xdr:cNvCxnSpPr/>
      </xdr:nvCxnSpPr>
      <xdr:spPr>
        <a:xfrm>
          <a:off x="1130300" y="1027883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AA47AB7-B2BB-4901-9A2D-67DF368F904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9F523D5-EB4F-4337-898D-9AA4BAB0E24F}"/>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5464A45C-3E32-42C6-91D0-7216ACFFB0B3}"/>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33FA7931-6701-41D9-9123-65EA50E46BE4}"/>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BE4FF52-882B-414B-BBC5-3D4DA8D0F915}"/>
            </a:ext>
          </a:extLst>
        </xdr:cNvPr>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D42A0D23-1D94-4FBD-A02A-BE2C7DEFCE6F}"/>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974FACDA-4B87-43A8-B555-1FDBA3376FE1}"/>
            </a:ext>
          </a:extLst>
        </xdr:cNvPr>
        <xdr:cNvSpPr txBox="1"/>
      </xdr:nvSpPr>
      <xdr:spPr>
        <a:xfrm>
          <a:off x="1816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296175AF-66A3-4CFF-B502-6FCCDE0DB8B5}"/>
            </a:ext>
          </a:extLst>
        </xdr:cNvPr>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2C3E3D34-9D51-4DBF-806C-3BC235469F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A4D35A58-0661-4B73-A43B-3EF3FF50065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75B49BEC-D9B3-46A4-A9D9-5C8CA8FB25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F4E7EF3C-E16A-43B7-9604-CDEC45A179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38FC6992-466A-4319-AFEB-74C04A775F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1FACC56-5B7A-4E37-A063-B9A7FBBC36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79EC209E-1E2F-4431-8774-C3E49D88EAC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3B2ED0F4-FE2F-4906-9E6B-97383616C6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D2EB3F85-C4C4-4B38-9376-8CED51D89D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5DDCC2C2-D566-4CEA-AE89-7A596A5375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4033FF4E-15CB-4E3C-8D4B-EC65EED5EF5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a:extLst>
            <a:ext uri="{FF2B5EF4-FFF2-40B4-BE49-F238E27FC236}">
              <a16:creationId xmlns:a16="http://schemas.microsoft.com/office/drawing/2014/main" id="{3D68AD3F-C17C-4319-801F-3B9B98F2085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8C4F4B7D-62A1-49D8-9144-AC925CA07EE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a:extLst>
            <a:ext uri="{FF2B5EF4-FFF2-40B4-BE49-F238E27FC236}">
              <a16:creationId xmlns:a16="http://schemas.microsoft.com/office/drawing/2014/main" id="{5C2FE9CF-A6EA-45EC-ACAF-A3E8C9A2FBEE}"/>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667E5CA2-A447-438A-A5E7-AB1C60DEC8F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a:extLst>
            <a:ext uri="{FF2B5EF4-FFF2-40B4-BE49-F238E27FC236}">
              <a16:creationId xmlns:a16="http://schemas.microsoft.com/office/drawing/2014/main" id="{D435CDE8-6CAD-4541-A9F3-21E6247002F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D1D3D12F-18A2-4C3D-AB31-AD46B445AC9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a:extLst>
            <a:ext uri="{FF2B5EF4-FFF2-40B4-BE49-F238E27FC236}">
              <a16:creationId xmlns:a16="http://schemas.microsoft.com/office/drawing/2014/main" id="{15B2BB4A-D033-4797-8B2F-F370286B02B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AD431DCC-2AE4-4834-9879-3079A374A38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9" name="テキスト ボックス 218">
          <a:extLst>
            <a:ext uri="{FF2B5EF4-FFF2-40B4-BE49-F238E27FC236}">
              <a16:creationId xmlns:a16="http://schemas.microsoft.com/office/drawing/2014/main" id="{CBE480CF-5229-4E6D-8168-AACF4D1D46DA}"/>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AED33707-E61E-4311-9F05-5436A664496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1" name="テキスト ボックス 220">
          <a:extLst>
            <a:ext uri="{FF2B5EF4-FFF2-40B4-BE49-F238E27FC236}">
              <a16:creationId xmlns:a16="http://schemas.microsoft.com/office/drawing/2014/main" id="{CAA06DDF-6B0C-467C-90BA-D94527EE054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B033E6CE-9BC6-4DBF-9385-4D3916ED97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1DA75C73-B897-4776-9F04-4DD9AA00FED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6D21CE88-F395-49FD-9FB7-9B19BF33CF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25" name="直線コネクタ 224">
          <a:extLst>
            <a:ext uri="{FF2B5EF4-FFF2-40B4-BE49-F238E27FC236}">
              <a16:creationId xmlns:a16="http://schemas.microsoft.com/office/drawing/2014/main" id="{3B753247-22F4-4D37-B625-B62A48A1457C}"/>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7E4F3E65-B2F3-4E34-B9A9-E4E3D02ABFF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27" name="直線コネクタ 226">
          <a:extLst>
            <a:ext uri="{FF2B5EF4-FFF2-40B4-BE49-F238E27FC236}">
              <a16:creationId xmlns:a16="http://schemas.microsoft.com/office/drawing/2014/main" id="{6C6A6989-6DC4-419D-97E8-F3FF55BF3C04}"/>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35EE0675-A7DE-421D-8812-02172CBF604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29" name="直線コネクタ 228">
          <a:extLst>
            <a:ext uri="{FF2B5EF4-FFF2-40B4-BE49-F238E27FC236}">
              <a16:creationId xmlns:a16="http://schemas.microsoft.com/office/drawing/2014/main" id="{E0D761A2-5878-46E5-8414-D2F651E1C20D}"/>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2ACA7A7-5ABD-4390-A586-2AD9E707EA30}"/>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31" name="フローチャート: 判断 230">
          <a:extLst>
            <a:ext uri="{FF2B5EF4-FFF2-40B4-BE49-F238E27FC236}">
              <a16:creationId xmlns:a16="http://schemas.microsoft.com/office/drawing/2014/main" id="{9CF393E3-C05C-42B2-A4EB-4866E1A787A3}"/>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32" name="フローチャート: 判断 231">
          <a:extLst>
            <a:ext uri="{FF2B5EF4-FFF2-40B4-BE49-F238E27FC236}">
              <a16:creationId xmlns:a16="http://schemas.microsoft.com/office/drawing/2014/main" id="{DDB62192-F7FF-49A9-8919-3F9E9B21C3FD}"/>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33" name="フローチャート: 判断 232">
          <a:extLst>
            <a:ext uri="{FF2B5EF4-FFF2-40B4-BE49-F238E27FC236}">
              <a16:creationId xmlns:a16="http://schemas.microsoft.com/office/drawing/2014/main" id="{A9DBAC6E-7E17-4619-823C-8218D2C91B59}"/>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34" name="フローチャート: 判断 233">
          <a:extLst>
            <a:ext uri="{FF2B5EF4-FFF2-40B4-BE49-F238E27FC236}">
              <a16:creationId xmlns:a16="http://schemas.microsoft.com/office/drawing/2014/main" id="{6FF74593-E510-47A5-B746-9ACB91439ADC}"/>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35" name="フローチャート: 判断 234">
          <a:extLst>
            <a:ext uri="{FF2B5EF4-FFF2-40B4-BE49-F238E27FC236}">
              <a16:creationId xmlns:a16="http://schemas.microsoft.com/office/drawing/2014/main" id="{410864E4-7208-40FB-9E74-DF68C71E564A}"/>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51A9F0A-49DC-4696-8890-98AC45CE0B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34FDC5C-15B2-49A1-BFB6-510F56AF27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7CAB06C-C000-49BE-9AC1-13D7C5CB7BA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2720474-CAC1-485B-9C79-95D871C0F7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090B0B9-344C-4A23-9FBE-F9A92FD5ED0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xdr:rowOff>
    </xdr:from>
    <xdr:to>
      <xdr:col>50</xdr:col>
      <xdr:colOff>165100</xdr:colOff>
      <xdr:row>62</xdr:row>
      <xdr:rowOff>101644</xdr:rowOff>
    </xdr:to>
    <xdr:sp macro="" textlink="">
      <xdr:nvSpPr>
        <xdr:cNvPr id="241" name="楕円 240">
          <a:extLst>
            <a:ext uri="{FF2B5EF4-FFF2-40B4-BE49-F238E27FC236}">
              <a16:creationId xmlns:a16="http://schemas.microsoft.com/office/drawing/2014/main" id="{CB31A72C-C044-40AA-802C-E992CDEE1490}"/>
            </a:ext>
          </a:extLst>
        </xdr:cNvPr>
        <xdr:cNvSpPr/>
      </xdr:nvSpPr>
      <xdr:spPr>
        <a:xfrm>
          <a:off x="9588500" y="1062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2792</xdr:rowOff>
    </xdr:from>
    <xdr:to>
      <xdr:col>46</xdr:col>
      <xdr:colOff>38100</xdr:colOff>
      <xdr:row>62</xdr:row>
      <xdr:rowOff>104392</xdr:rowOff>
    </xdr:to>
    <xdr:sp macro="" textlink="">
      <xdr:nvSpPr>
        <xdr:cNvPr id="242" name="楕円 241">
          <a:extLst>
            <a:ext uri="{FF2B5EF4-FFF2-40B4-BE49-F238E27FC236}">
              <a16:creationId xmlns:a16="http://schemas.microsoft.com/office/drawing/2014/main" id="{FC486BF4-6295-4F86-A8A8-68518518C360}"/>
            </a:ext>
          </a:extLst>
        </xdr:cNvPr>
        <xdr:cNvSpPr/>
      </xdr:nvSpPr>
      <xdr:spPr>
        <a:xfrm>
          <a:off x="8699500" y="106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50844</xdr:rowOff>
    </xdr:from>
    <xdr:to>
      <xdr:col>50</xdr:col>
      <xdr:colOff>114300</xdr:colOff>
      <xdr:row>62</xdr:row>
      <xdr:rowOff>53592</xdr:rowOff>
    </xdr:to>
    <xdr:cxnSp macro="">
      <xdr:nvCxnSpPr>
        <xdr:cNvPr id="243" name="直線コネクタ 242">
          <a:extLst>
            <a:ext uri="{FF2B5EF4-FFF2-40B4-BE49-F238E27FC236}">
              <a16:creationId xmlns:a16="http://schemas.microsoft.com/office/drawing/2014/main" id="{68DD563E-825A-4680-9A79-FE79DAE19853}"/>
            </a:ext>
          </a:extLst>
        </xdr:cNvPr>
        <xdr:cNvCxnSpPr/>
      </xdr:nvCxnSpPr>
      <xdr:spPr>
        <a:xfrm flipV="1">
          <a:off x="8750300" y="10680744"/>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6809</xdr:rowOff>
    </xdr:from>
    <xdr:to>
      <xdr:col>41</xdr:col>
      <xdr:colOff>101600</xdr:colOff>
      <xdr:row>62</xdr:row>
      <xdr:rowOff>108409</xdr:rowOff>
    </xdr:to>
    <xdr:sp macro="" textlink="">
      <xdr:nvSpPr>
        <xdr:cNvPr id="244" name="楕円 243">
          <a:extLst>
            <a:ext uri="{FF2B5EF4-FFF2-40B4-BE49-F238E27FC236}">
              <a16:creationId xmlns:a16="http://schemas.microsoft.com/office/drawing/2014/main" id="{5EC2B1D1-0577-416D-94A3-4EB02B5FC10A}"/>
            </a:ext>
          </a:extLst>
        </xdr:cNvPr>
        <xdr:cNvSpPr/>
      </xdr:nvSpPr>
      <xdr:spPr>
        <a:xfrm>
          <a:off x="7810500" y="106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53592</xdr:rowOff>
    </xdr:from>
    <xdr:to>
      <xdr:col>45</xdr:col>
      <xdr:colOff>177800</xdr:colOff>
      <xdr:row>62</xdr:row>
      <xdr:rowOff>57609</xdr:rowOff>
    </xdr:to>
    <xdr:cxnSp macro="">
      <xdr:nvCxnSpPr>
        <xdr:cNvPr id="245" name="直線コネクタ 244">
          <a:extLst>
            <a:ext uri="{FF2B5EF4-FFF2-40B4-BE49-F238E27FC236}">
              <a16:creationId xmlns:a16="http://schemas.microsoft.com/office/drawing/2014/main" id="{1B1D8677-2B90-45FA-8E4C-8E609705EAC0}"/>
            </a:ext>
          </a:extLst>
        </xdr:cNvPr>
        <xdr:cNvCxnSpPr/>
      </xdr:nvCxnSpPr>
      <xdr:spPr>
        <a:xfrm flipV="1">
          <a:off x="7861300" y="1068349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14925</xdr:rowOff>
    </xdr:from>
    <xdr:to>
      <xdr:col>36</xdr:col>
      <xdr:colOff>165100</xdr:colOff>
      <xdr:row>62</xdr:row>
      <xdr:rowOff>116525</xdr:rowOff>
    </xdr:to>
    <xdr:sp macro="" textlink="">
      <xdr:nvSpPr>
        <xdr:cNvPr id="246" name="楕円 245">
          <a:extLst>
            <a:ext uri="{FF2B5EF4-FFF2-40B4-BE49-F238E27FC236}">
              <a16:creationId xmlns:a16="http://schemas.microsoft.com/office/drawing/2014/main" id="{86F3D419-9E32-4622-84EF-A8C69B65D04A}"/>
            </a:ext>
          </a:extLst>
        </xdr:cNvPr>
        <xdr:cNvSpPr/>
      </xdr:nvSpPr>
      <xdr:spPr>
        <a:xfrm>
          <a:off x="6921500" y="106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57609</xdr:rowOff>
    </xdr:from>
    <xdr:to>
      <xdr:col>41</xdr:col>
      <xdr:colOff>50800</xdr:colOff>
      <xdr:row>62</xdr:row>
      <xdr:rowOff>65725</xdr:rowOff>
    </xdr:to>
    <xdr:cxnSp macro="">
      <xdr:nvCxnSpPr>
        <xdr:cNvPr id="247" name="直線コネクタ 246">
          <a:extLst>
            <a:ext uri="{FF2B5EF4-FFF2-40B4-BE49-F238E27FC236}">
              <a16:creationId xmlns:a16="http://schemas.microsoft.com/office/drawing/2014/main" id="{35604F79-C2F0-47BA-B8C3-1AEF24E422F1}"/>
            </a:ext>
          </a:extLst>
        </xdr:cNvPr>
        <xdr:cNvCxnSpPr/>
      </xdr:nvCxnSpPr>
      <xdr:spPr>
        <a:xfrm flipV="1">
          <a:off x="6972300" y="10687509"/>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3083633F-9727-4499-98D2-3C86DBD232CD}"/>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3FCD23B4-3BEB-460F-810A-C6269002FB6E}"/>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81172076-D512-4532-B839-47B7A16C9B5B}"/>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1EA5D922-DB09-48F5-AE79-E15A41E901EF}"/>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92771</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F3B7A1DC-4C9B-45C7-92E1-85F1E3C590FA}"/>
            </a:ext>
          </a:extLst>
        </xdr:cNvPr>
        <xdr:cNvSpPr txBox="1"/>
      </xdr:nvSpPr>
      <xdr:spPr>
        <a:xfrm>
          <a:off x="9327095" y="1072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95519</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8134B547-E10E-4CB2-965F-11DC1CD813F9}"/>
            </a:ext>
          </a:extLst>
        </xdr:cNvPr>
        <xdr:cNvSpPr txBox="1"/>
      </xdr:nvSpPr>
      <xdr:spPr>
        <a:xfrm>
          <a:off x="8450795" y="1072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124936</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F2E3399F-ECE0-4C30-BC1C-7BECF6C5EDDC}"/>
            </a:ext>
          </a:extLst>
        </xdr:cNvPr>
        <xdr:cNvSpPr txBox="1"/>
      </xdr:nvSpPr>
      <xdr:spPr>
        <a:xfrm>
          <a:off x="7561795" y="1041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133052</xdr:rowOff>
    </xdr:from>
    <xdr:ext cx="599010" cy="259045"/>
    <xdr:sp macro="" textlink="">
      <xdr:nvSpPr>
        <xdr:cNvPr id="255" name="n_4mainValue【橋りょう・トンネル】&#10;一人当たり有形固定資産（償却資産）額">
          <a:extLst>
            <a:ext uri="{FF2B5EF4-FFF2-40B4-BE49-F238E27FC236}">
              <a16:creationId xmlns:a16="http://schemas.microsoft.com/office/drawing/2014/main" id="{724BCCF1-33DF-4DFC-BBFD-424256C097F5}"/>
            </a:ext>
          </a:extLst>
        </xdr:cNvPr>
        <xdr:cNvSpPr txBox="1"/>
      </xdr:nvSpPr>
      <xdr:spPr>
        <a:xfrm>
          <a:off x="6672795" y="1042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9D52F07F-EB95-4EFB-B7AC-DD8C7E20AF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1D6B7237-9F9F-4A13-B062-42EAF996AC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A2512DFC-CF84-4FB2-B04D-8CEC94E025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10C87CBD-601A-402B-A5D9-85CBA9B7B4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BD6D89D3-13F1-4712-985A-011A6A04EA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43645022-0D58-4DE7-AE12-208E9E6322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F237095F-DEA6-41BE-B119-01FA9E91E3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EBAB0203-11D1-4BB4-93D2-FF83B731A42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6777CE15-80DA-4CFE-A71F-D103107AA0C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D3AD40BB-C89A-4E62-B741-495576465B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EAA74883-558D-4218-B0D8-C38AD5B906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87F9DA6C-3397-4851-81F8-C3FD5638D63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69236191-DC46-4C7F-B0A2-7AAEC6970F2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A7EEBDE2-F5BF-4A65-8F33-656919E632C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A334A054-A7A8-4627-B61F-8F4B0844697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2A7EB72A-2E47-49B6-99CD-560561FBE2C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8FDB3905-0273-4067-BC10-245E66B6F21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60C20B11-27BF-4D16-B2FB-509D9C2C70F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219DCD58-1EBD-4683-BC5C-9946974E049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88FCECAA-4B16-477B-AD74-FAC8C590EF3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542C8AB5-50B9-4370-B4B6-1AF25CBCE68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DF33399B-2009-471C-A6DE-954D4642C6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9684FBF8-2695-4A31-8D97-65669D37695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83790995-77FC-4C18-BBD1-3145AE09579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80" name="直線コネクタ 279">
          <a:extLst>
            <a:ext uri="{FF2B5EF4-FFF2-40B4-BE49-F238E27FC236}">
              <a16:creationId xmlns:a16="http://schemas.microsoft.com/office/drawing/2014/main" id="{BDADC691-C05C-453C-A687-63C66AA7DD27}"/>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14EBC586-58FA-49ED-8601-73B0519B4111}"/>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2" name="直線コネクタ 281">
          <a:extLst>
            <a:ext uri="{FF2B5EF4-FFF2-40B4-BE49-F238E27FC236}">
              <a16:creationId xmlns:a16="http://schemas.microsoft.com/office/drawing/2014/main" id="{AB754E59-C84C-4FFB-880D-125D567FE5E3}"/>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3275C877-8439-47D6-B1EF-49763A4E4EBD}"/>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84" name="直線コネクタ 283">
          <a:extLst>
            <a:ext uri="{FF2B5EF4-FFF2-40B4-BE49-F238E27FC236}">
              <a16:creationId xmlns:a16="http://schemas.microsoft.com/office/drawing/2014/main" id="{6F701BC1-0088-475D-B148-FAC4451F3D6C}"/>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53D48111-82DE-4B73-9733-362930DD8045}"/>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86" name="フローチャート: 判断 285">
          <a:extLst>
            <a:ext uri="{FF2B5EF4-FFF2-40B4-BE49-F238E27FC236}">
              <a16:creationId xmlns:a16="http://schemas.microsoft.com/office/drawing/2014/main" id="{E8D74389-F1F1-491A-83DA-8A7F79B6345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87" name="フローチャート: 判断 286">
          <a:extLst>
            <a:ext uri="{FF2B5EF4-FFF2-40B4-BE49-F238E27FC236}">
              <a16:creationId xmlns:a16="http://schemas.microsoft.com/office/drawing/2014/main" id="{151E3F02-3488-4E2F-9359-50865E013695}"/>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88" name="フローチャート: 判断 287">
          <a:extLst>
            <a:ext uri="{FF2B5EF4-FFF2-40B4-BE49-F238E27FC236}">
              <a16:creationId xmlns:a16="http://schemas.microsoft.com/office/drawing/2014/main" id="{2F8F2CF0-7026-449A-80D7-F3915186E29F}"/>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89" name="フローチャート: 判断 288">
          <a:extLst>
            <a:ext uri="{FF2B5EF4-FFF2-40B4-BE49-F238E27FC236}">
              <a16:creationId xmlns:a16="http://schemas.microsoft.com/office/drawing/2014/main" id="{CE6BC461-4F7F-4670-95D4-F482DBD973C3}"/>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0" name="フローチャート: 判断 289">
          <a:extLst>
            <a:ext uri="{FF2B5EF4-FFF2-40B4-BE49-F238E27FC236}">
              <a16:creationId xmlns:a16="http://schemas.microsoft.com/office/drawing/2014/main" id="{2FC03E89-E6AE-403C-8A6D-8D5E74D4555C}"/>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E2D9C7A-207A-43DF-8974-5EAAB49DC9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4D6EA96-CD7F-4EEE-ADB4-CD99275216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E18B2F3-DF97-420F-8407-5C73D117788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F5C7B35-117A-40B8-9ED9-A8E06C0F6B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4E8506B-B066-47AF-AACC-21B7796D23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296" name="楕円 295">
          <a:extLst>
            <a:ext uri="{FF2B5EF4-FFF2-40B4-BE49-F238E27FC236}">
              <a16:creationId xmlns:a16="http://schemas.microsoft.com/office/drawing/2014/main" id="{07048FAF-55C4-4C72-B96D-92040BD7BEF1}"/>
            </a:ext>
          </a:extLst>
        </xdr:cNvPr>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53975</xdr:rowOff>
    </xdr:from>
    <xdr:to>
      <xdr:col>15</xdr:col>
      <xdr:colOff>101600</xdr:colOff>
      <xdr:row>82</xdr:row>
      <xdr:rowOff>155575</xdr:rowOff>
    </xdr:to>
    <xdr:sp macro="" textlink="">
      <xdr:nvSpPr>
        <xdr:cNvPr id="297" name="楕円 296">
          <a:extLst>
            <a:ext uri="{FF2B5EF4-FFF2-40B4-BE49-F238E27FC236}">
              <a16:creationId xmlns:a16="http://schemas.microsoft.com/office/drawing/2014/main" id="{4F0A9CA8-2A27-4C9C-BF0F-9747487803D5}"/>
            </a:ext>
          </a:extLst>
        </xdr:cNvPr>
        <xdr:cNvSpPr/>
      </xdr:nvSpPr>
      <xdr:spPr>
        <a:xfrm>
          <a:off x="2857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104775</xdr:rowOff>
    </xdr:from>
    <xdr:to>
      <xdr:col>19</xdr:col>
      <xdr:colOff>177800</xdr:colOff>
      <xdr:row>83</xdr:row>
      <xdr:rowOff>114300</xdr:rowOff>
    </xdr:to>
    <xdr:cxnSp macro="">
      <xdr:nvCxnSpPr>
        <xdr:cNvPr id="298" name="直線コネクタ 297">
          <a:extLst>
            <a:ext uri="{FF2B5EF4-FFF2-40B4-BE49-F238E27FC236}">
              <a16:creationId xmlns:a16="http://schemas.microsoft.com/office/drawing/2014/main" id="{B9AA922A-433B-43AC-AF9F-A338E9B89872}"/>
            </a:ext>
          </a:extLst>
        </xdr:cNvPr>
        <xdr:cNvCxnSpPr/>
      </xdr:nvCxnSpPr>
      <xdr:spPr>
        <a:xfrm>
          <a:off x="2908300" y="141636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9" name="楕円 298">
          <a:extLst>
            <a:ext uri="{FF2B5EF4-FFF2-40B4-BE49-F238E27FC236}">
              <a16:creationId xmlns:a16="http://schemas.microsoft.com/office/drawing/2014/main" id="{7C4D0D05-99D9-40F1-9E9A-2B0DCFB16861}"/>
            </a:ext>
          </a:extLst>
        </xdr:cNvPr>
        <xdr:cNvSpPr/>
      </xdr:nvSpPr>
      <xdr:spPr>
        <a:xfrm>
          <a:off x="1968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85725</xdr:rowOff>
    </xdr:from>
    <xdr:to>
      <xdr:col>15</xdr:col>
      <xdr:colOff>50800</xdr:colOff>
      <xdr:row>82</xdr:row>
      <xdr:rowOff>104775</xdr:rowOff>
    </xdr:to>
    <xdr:cxnSp macro="">
      <xdr:nvCxnSpPr>
        <xdr:cNvPr id="300" name="直線コネクタ 299">
          <a:extLst>
            <a:ext uri="{FF2B5EF4-FFF2-40B4-BE49-F238E27FC236}">
              <a16:creationId xmlns:a16="http://schemas.microsoft.com/office/drawing/2014/main" id="{7E3328CC-6E6C-49A5-80A7-AFE4E301EC7F}"/>
            </a:ext>
          </a:extLst>
        </xdr:cNvPr>
        <xdr:cNvCxnSpPr/>
      </xdr:nvCxnSpPr>
      <xdr:spPr>
        <a:xfrm>
          <a:off x="2019300" y="14144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301" name="楕円 300">
          <a:extLst>
            <a:ext uri="{FF2B5EF4-FFF2-40B4-BE49-F238E27FC236}">
              <a16:creationId xmlns:a16="http://schemas.microsoft.com/office/drawing/2014/main" id="{0BF39C15-E9B9-4BF8-B971-CB706432BF07}"/>
            </a:ext>
          </a:extLst>
        </xdr:cNvPr>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68580</xdr:rowOff>
    </xdr:from>
    <xdr:to>
      <xdr:col>10</xdr:col>
      <xdr:colOff>114300</xdr:colOff>
      <xdr:row>82</xdr:row>
      <xdr:rowOff>85725</xdr:rowOff>
    </xdr:to>
    <xdr:cxnSp macro="">
      <xdr:nvCxnSpPr>
        <xdr:cNvPr id="302" name="直線コネクタ 301">
          <a:extLst>
            <a:ext uri="{FF2B5EF4-FFF2-40B4-BE49-F238E27FC236}">
              <a16:creationId xmlns:a16="http://schemas.microsoft.com/office/drawing/2014/main" id="{D93E765C-F238-4B65-88DA-37552A378F5E}"/>
            </a:ext>
          </a:extLst>
        </xdr:cNvPr>
        <xdr:cNvCxnSpPr/>
      </xdr:nvCxnSpPr>
      <xdr:spPr>
        <a:xfrm>
          <a:off x="1130300" y="14127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03" name="n_1aveValue【公営住宅】&#10;有形固定資産減価償却率">
          <a:extLst>
            <a:ext uri="{FF2B5EF4-FFF2-40B4-BE49-F238E27FC236}">
              <a16:creationId xmlns:a16="http://schemas.microsoft.com/office/drawing/2014/main" id="{0DA10076-EA99-44D3-A7F0-B1FF32048719}"/>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04" name="n_2aveValue【公営住宅】&#10;有形固定資産減価償却率">
          <a:extLst>
            <a:ext uri="{FF2B5EF4-FFF2-40B4-BE49-F238E27FC236}">
              <a16:creationId xmlns:a16="http://schemas.microsoft.com/office/drawing/2014/main" id="{84A7469E-D49B-407D-865F-3D36BDD146AA}"/>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05" name="n_3aveValue【公営住宅】&#10;有形固定資産減価償却率">
          <a:extLst>
            <a:ext uri="{FF2B5EF4-FFF2-40B4-BE49-F238E27FC236}">
              <a16:creationId xmlns:a16="http://schemas.microsoft.com/office/drawing/2014/main" id="{E3F3DE0A-A0BD-4BEB-9F2E-F4E71B6157E9}"/>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06" name="n_4aveValue【公営住宅】&#10;有形固定資産減価償却率">
          <a:extLst>
            <a:ext uri="{FF2B5EF4-FFF2-40B4-BE49-F238E27FC236}">
              <a16:creationId xmlns:a16="http://schemas.microsoft.com/office/drawing/2014/main" id="{62B14969-F269-4D80-90FC-F1288855FA10}"/>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307" name="n_1mainValue【公営住宅】&#10;有形固定資産減価償却率">
          <a:extLst>
            <a:ext uri="{FF2B5EF4-FFF2-40B4-BE49-F238E27FC236}">
              <a16:creationId xmlns:a16="http://schemas.microsoft.com/office/drawing/2014/main" id="{E6E15AC5-90F0-4894-B2D9-EBDD5C07184D}"/>
            </a:ext>
          </a:extLst>
        </xdr:cNvPr>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146702</xdr:rowOff>
    </xdr:from>
    <xdr:ext cx="405111" cy="259045"/>
    <xdr:sp macro="" textlink="">
      <xdr:nvSpPr>
        <xdr:cNvPr id="308" name="n_2mainValue【公営住宅】&#10;有形固定資産減価償却率">
          <a:extLst>
            <a:ext uri="{FF2B5EF4-FFF2-40B4-BE49-F238E27FC236}">
              <a16:creationId xmlns:a16="http://schemas.microsoft.com/office/drawing/2014/main" id="{8E3BC019-E5A1-45EC-8D5A-814667F7A05F}"/>
            </a:ext>
          </a:extLst>
        </xdr:cNvPr>
        <xdr:cNvSpPr txBox="1"/>
      </xdr:nvSpPr>
      <xdr:spPr>
        <a:xfrm>
          <a:off x="2705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09" name="n_3mainValue【公営住宅】&#10;有形固定資産減価償却率">
          <a:extLst>
            <a:ext uri="{FF2B5EF4-FFF2-40B4-BE49-F238E27FC236}">
              <a16:creationId xmlns:a16="http://schemas.microsoft.com/office/drawing/2014/main" id="{C37AE010-5F66-4F92-B6D0-3C8C9C4226D9}"/>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135907</xdr:rowOff>
    </xdr:from>
    <xdr:ext cx="405111" cy="259045"/>
    <xdr:sp macro="" textlink="">
      <xdr:nvSpPr>
        <xdr:cNvPr id="310" name="n_4mainValue【公営住宅】&#10;有形固定資産減価償却率">
          <a:extLst>
            <a:ext uri="{FF2B5EF4-FFF2-40B4-BE49-F238E27FC236}">
              <a16:creationId xmlns:a16="http://schemas.microsoft.com/office/drawing/2014/main" id="{A3B83A0A-FB2D-4C4C-A4D2-152E249D901A}"/>
            </a:ext>
          </a:extLst>
        </xdr:cNvPr>
        <xdr:cNvSpPr txBox="1"/>
      </xdr:nvSpPr>
      <xdr:spPr>
        <a:xfrm>
          <a:off x="927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AA864C01-BFF9-4534-B226-25F7ADB5D45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D9505CB3-7651-4A95-B089-0D612680A7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126DCE8D-388F-4472-A796-3DB300077CD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EEA72457-54AA-44DF-A69B-EA8519DB958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1BCDF7AF-1224-4246-923A-2D3E0468A81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098F676A-C70E-4492-BD7B-C65C98BFE7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9F2AD243-E743-4BC5-A0E4-ED5E384846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43391A65-DC78-4EBA-A4E3-30C5C3A831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074FB900-7A4A-40C7-91AE-29E1DF64E09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61572EAE-E620-47B6-9F1B-CD0126552C6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AE437D30-2BFC-4ED9-8A89-5ED7DFDD8F9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84402BE7-5995-4251-AC74-00ADB1FF37C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B4A4F1B0-CCB3-405A-8131-A8C4B93CA7E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B091CCAD-3058-42F5-BF57-037CB389E69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646A3D65-F46D-4BF7-BDAA-04A2AE15552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57C18F87-41D3-470B-A981-5EA6618406F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3C176B8C-C263-4E0A-91FD-7A083A6F407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EA1F214A-347D-47ED-A546-4F9F3AF83D6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0AF58DB5-60F4-4880-BDFF-9DB77ACD0E4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DF4C38A3-76FD-4854-A4D3-5D552D12367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04DFF389-1CF4-452D-8FCC-B34C42C4A7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D8069A8D-825D-4B43-ACF0-60A3C8F3594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AAA9DFEA-B837-42FE-B2C6-7955DF8BCFB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34" name="直線コネクタ 333">
          <a:extLst>
            <a:ext uri="{FF2B5EF4-FFF2-40B4-BE49-F238E27FC236}">
              <a16:creationId xmlns:a16="http://schemas.microsoft.com/office/drawing/2014/main" id="{8300F581-D0FE-430F-929C-6584AC45C1B3}"/>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35" name="【公営住宅】&#10;一人当たり面積最小値テキスト">
          <a:extLst>
            <a:ext uri="{FF2B5EF4-FFF2-40B4-BE49-F238E27FC236}">
              <a16:creationId xmlns:a16="http://schemas.microsoft.com/office/drawing/2014/main" id="{715B6518-41F4-4FF3-A784-B13554A78DD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36" name="直線コネクタ 335">
          <a:extLst>
            <a:ext uri="{FF2B5EF4-FFF2-40B4-BE49-F238E27FC236}">
              <a16:creationId xmlns:a16="http://schemas.microsoft.com/office/drawing/2014/main" id="{DC6FDA2E-79F4-43D5-AF7D-A2FB43E1BCB2}"/>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37" name="【公営住宅】&#10;一人当たり面積最大値テキスト">
          <a:extLst>
            <a:ext uri="{FF2B5EF4-FFF2-40B4-BE49-F238E27FC236}">
              <a16:creationId xmlns:a16="http://schemas.microsoft.com/office/drawing/2014/main" id="{2ABCBCC3-8254-4F4C-8052-A138AB830A25}"/>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38" name="直線コネクタ 337">
          <a:extLst>
            <a:ext uri="{FF2B5EF4-FFF2-40B4-BE49-F238E27FC236}">
              <a16:creationId xmlns:a16="http://schemas.microsoft.com/office/drawing/2014/main" id="{2EDCC5F9-07FC-44EF-8267-C57E90B0007E}"/>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39" name="【公営住宅】&#10;一人当たり面積平均値テキスト">
          <a:extLst>
            <a:ext uri="{FF2B5EF4-FFF2-40B4-BE49-F238E27FC236}">
              <a16:creationId xmlns:a16="http://schemas.microsoft.com/office/drawing/2014/main" id="{4E7F40BB-C1FF-4619-9F11-6CAB200B4443}"/>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40" name="フローチャート: 判断 339">
          <a:extLst>
            <a:ext uri="{FF2B5EF4-FFF2-40B4-BE49-F238E27FC236}">
              <a16:creationId xmlns:a16="http://schemas.microsoft.com/office/drawing/2014/main" id="{F69E228B-2E43-4334-9066-CD8401A544B4}"/>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41" name="フローチャート: 判断 340">
          <a:extLst>
            <a:ext uri="{FF2B5EF4-FFF2-40B4-BE49-F238E27FC236}">
              <a16:creationId xmlns:a16="http://schemas.microsoft.com/office/drawing/2014/main" id="{567D4337-DFDB-4004-B97D-4C78B8121C7C}"/>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42" name="フローチャート: 判断 341">
          <a:extLst>
            <a:ext uri="{FF2B5EF4-FFF2-40B4-BE49-F238E27FC236}">
              <a16:creationId xmlns:a16="http://schemas.microsoft.com/office/drawing/2014/main" id="{97F0C893-F222-45FA-8F57-DB46D7CA690C}"/>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43" name="フローチャート: 判断 342">
          <a:extLst>
            <a:ext uri="{FF2B5EF4-FFF2-40B4-BE49-F238E27FC236}">
              <a16:creationId xmlns:a16="http://schemas.microsoft.com/office/drawing/2014/main" id="{0F35CAB8-69F0-4828-8114-F731F6ED75F5}"/>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44" name="フローチャート: 判断 343">
          <a:extLst>
            <a:ext uri="{FF2B5EF4-FFF2-40B4-BE49-F238E27FC236}">
              <a16:creationId xmlns:a16="http://schemas.microsoft.com/office/drawing/2014/main" id="{8A05E0DA-6D8D-4242-9DC6-0B2C8A73166C}"/>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FD03973-A17E-4155-ABC6-984CF8704E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85442FF-2F17-4887-BF38-7209BB3F2D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F1754D3-E0D9-4370-874E-07F9610CC7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AD1A7522-6E4E-4DE3-BD36-4ED99D05011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42949B0E-A6B8-4107-9DD8-4B0648AA558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170942</xdr:rowOff>
    </xdr:from>
    <xdr:to>
      <xdr:col>50</xdr:col>
      <xdr:colOff>165100</xdr:colOff>
      <xdr:row>85</xdr:row>
      <xdr:rowOff>101092</xdr:rowOff>
    </xdr:to>
    <xdr:sp macro="" textlink="">
      <xdr:nvSpPr>
        <xdr:cNvPr id="350" name="楕円 349">
          <a:extLst>
            <a:ext uri="{FF2B5EF4-FFF2-40B4-BE49-F238E27FC236}">
              <a16:creationId xmlns:a16="http://schemas.microsoft.com/office/drawing/2014/main" id="{DB2E7AD6-AA38-415A-9214-C07812AC4EED}"/>
            </a:ext>
          </a:extLst>
        </xdr:cNvPr>
        <xdr:cNvSpPr/>
      </xdr:nvSpPr>
      <xdr:spPr>
        <a:xfrm>
          <a:off x="95885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1015</xdr:rowOff>
    </xdr:from>
    <xdr:to>
      <xdr:col>46</xdr:col>
      <xdr:colOff>38100</xdr:colOff>
      <xdr:row>85</xdr:row>
      <xdr:rowOff>102615</xdr:rowOff>
    </xdr:to>
    <xdr:sp macro="" textlink="">
      <xdr:nvSpPr>
        <xdr:cNvPr id="351" name="楕円 350">
          <a:extLst>
            <a:ext uri="{FF2B5EF4-FFF2-40B4-BE49-F238E27FC236}">
              <a16:creationId xmlns:a16="http://schemas.microsoft.com/office/drawing/2014/main" id="{80C35556-768B-42AD-9AF2-120D1DCC30A7}"/>
            </a:ext>
          </a:extLst>
        </xdr:cNvPr>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50292</xdr:rowOff>
    </xdr:from>
    <xdr:to>
      <xdr:col>50</xdr:col>
      <xdr:colOff>114300</xdr:colOff>
      <xdr:row>85</xdr:row>
      <xdr:rowOff>51815</xdr:rowOff>
    </xdr:to>
    <xdr:cxnSp macro="">
      <xdr:nvCxnSpPr>
        <xdr:cNvPr id="352" name="直線コネクタ 351">
          <a:extLst>
            <a:ext uri="{FF2B5EF4-FFF2-40B4-BE49-F238E27FC236}">
              <a16:creationId xmlns:a16="http://schemas.microsoft.com/office/drawing/2014/main" id="{B9068370-E993-4541-9310-E667E736A79B}"/>
            </a:ext>
          </a:extLst>
        </xdr:cNvPr>
        <xdr:cNvCxnSpPr/>
      </xdr:nvCxnSpPr>
      <xdr:spPr>
        <a:xfrm flipV="1">
          <a:off x="8750300" y="146235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169418</xdr:rowOff>
    </xdr:from>
    <xdr:to>
      <xdr:col>41</xdr:col>
      <xdr:colOff>101600</xdr:colOff>
      <xdr:row>85</xdr:row>
      <xdr:rowOff>99568</xdr:rowOff>
    </xdr:to>
    <xdr:sp macro="" textlink="">
      <xdr:nvSpPr>
        <xdr:cNvPr id="353" name="楕円 352">
          <a:extLst>
            <a:ext uri="{FF2B5EF4-FFF2-40B4-BE49-F238E27FC236}">
              <a16:creationId xmlns:a16="http://schemas.microsoft.com/office/drawing/2014/main" id="{A873E97E-3417-427D-9D3C-2EE05388F587}"/>
            </a:ext>
          </a:extLst>
        </xdr:cNvPr>
        <xdr:cNvSpPr/>
      </xdr:nvSpPr>
      <xdr:spPr>
        <a:xfrm>
          <a:off x="7810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48768</xdr:rowOff>
    </xdr:from>
    <xdr:to>
      <xdr:col>45</xdr:col>
      <xdr:colOff>177800</xdr:colOff>
      <xdr:row>85</xdr:row>
      <xdr:rowOff>51815</xdr:rowOff>
    </xdr:to>
    <xdr:cxnSp macro="">
      <xdr:nvCxnSpPr>
        <xdr:cNvPr id="354" name="直線コネクタ 353">
          <a:extLst>
            <a:ext uri="{FF2B5EF4-FFF2-40B4-BE49-F238E27FC236}">
              <a16:creationId xmlns:a16="http://schemas.microsoft.com/office/drawing/2014/main" id="{70A3DC38-60B4-4A88-954E-3D6A9BF3B03A}"/>
            </a:ext>
          </a:extLst>
        </xdr:cNvPr>
        <xdr:cNvCxnSpPr/>
      </xdr:nvCxnSpPr>
      <xdr:spPr>
        <a:xfrm>
          <a:off x="7861300" y="1462201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168275</xdr:rowOff>
    </xdr:from>
    <xdr:to>
      <xdr:col>36</xdr:col>
      <xdr:colOff>165100</xdr:colOff>
      <xdr:row>85</xdr:row>
      <xdr:rowOff>98425</xdr:rowOff>
    </xdr:to>
    <xdr:sp macro="" textlink="">
      <xdr:nvSpPr>
        <xdr:cNvPr id="355" name="楕円 354">
          <a:extLst>
            <a:ext uri="{FF2B5EF4-FFF2-40B4-BE49-F238E27FC236}">
              <a16:creationId xmlns:a16="http://schemas.microsoft.com/office/drawing/2014/main" id="{29A21FCF-CF7C-4C06-972D-5C991B051D33}"/>
            </a:ext>
          </a:extLst>
        </xdr:cNvPr>
        <xdr:cNvSpPr/>
      </xdr:nvSpPr>
      <xdr:spPr>
        <a:xfrm>
          <a:off x="6921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47625</xdr:rowOff>
    </xdr:from>
    <xdr:to>
      <xdr:col>41</xdr:col>
      <xdr:colOff>50800</xdr:colOff>
      <xdr:row>85</xdr:row>
      <xdr:rowOff>48768</xdr:rowOff>
    </xdr:to>
    <xdr:cxnSp macro="">
      <xdr:nvCxnSpPr>
        <xdr:cNvPr id="356" name="直線コネクタ 355">
          <a:extLst>
            <a:ext uri="{FF2B5EF4-FFF2-40B4-BE49-F238E27FC236}">
              <a16:creationId xmlns:a16="http://schemas.microsoft.com/office/drawing/2014/main" id="{1679B1DC-DE50-457D-8DF3-28A6EB684D81}"/>
            </a:ext>
          </a:extLst>
        </xdr:cNvPr>
        <xdr:cNvCxnSpPr/>
      </xdr:nvCxnSpPr>
      <xdr:spPr>
        <a:xfrm>
          <a:off x="6972300" y="146208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57" name="n_1aveValue【公営住宅】&#10;一人当たり面積">
          <a:extLst>
            <a:ext uri="{FF2B5EF4-FFF2-40B4-BE49-F238E27FC236}">
              <a16:creationId xmlns:a16="http://schemas.microsoft.com/office/drawing/2014/main" id="{62DA6CEF-C6D6-4568-A3DC-48193D9B5D13}"/>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58" name="n_2aveValue【公営住宅】&#10;一人当たり面積">
          <a:extLst>
            <a:ext uri="{FF2B5EF4-FFF2-40B4-BE49-F238E27FC236}">
              <a16:creationId xmlns:a16="http://schemas.microsoft.com/office/drawing/2014/main" id="{75B25398-10E8-43C2-BEBC-A0EB19139F87}"/>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59" name="n_3aveValue【公営住宅】&#10;一人当たり面積">
          <a:extLst>
            <a:ext uri="{FF2B5EF4-FFF2-40B4-BE49-F238E27FC236}">
              <a16:creationId xmlns:a16="http://schemas.microsoft.com/office/drawing/2014/main" id="{4D8E75C1-C9C6-4D5C-859A-90F0084AF489}"/>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60" name="n_4aveValue【公営住宅】&#10;一人当たり面積">
          <a:extLst>
            <a:ext uri="{FF2B5EF4-FFF2-40B4-BE49-F238E27FC236}">
              <a16:creationId xmlns:a16="http://schemas.microsoft.com/office/drawing/2014/main" id="{7BD62B6E-F685-41AA-9FDF-C0FD7DA85AD8}"/>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92219</xdr:rowOff>
    </xdr:from>
    <xdr:ext cx="469744" cy="259045"/>
    <xdr:sp macro="" textlink="">
      <xdr:nvSpPr>
        <xdr:cNvPr id="361" name="n_1mainValue【公営住宅】&#10;一人当たり面積">
          <a:extLst>
            <a:ext uri="{FF2B5EF4-FFF2-40B4-BE49-F238E27FC236}">
              <a16:creationId xmlns:a16="http://schemas.microsoft.com/office/drawing/2014/main" id="{B700265E-7302-4726-B4EF-3E6AE0FBFE5E}"/>
            </a:ext>
          </a:extLst>
        </xdr:cNvPr>
        <xdr:cNvSpPr txBox="1"/>
      </xdr:nvSpPr>
      <xdr:spPr>
        <a:xfrm>
          <a:off x="93917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62" name="n_2mainValue【公営住宅】&#10;一人当たり面積">
          <a:extLst>
            <a:ext uri="{FF2B5EF4-FFF2-40B4-BE49-F238E27FC236}">
              <a16:creationId xmlns:a16="http://schemas.microsoft.com/office/drawing/2014/main" id="{49BBA7E6-AB9F-44A0-B923-B752177642DE}"/>
            </a:ext>
          </a:extLst>
        </xdr:cNvPr>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63" name="n_3mainValue【公営住宅】&#10;一人当たり面積">
          <a:extLst>
            <a:ext uri="{FF2B5EF4-FFF2-40B4-BE49-F238E27FC236}">
              <a16:creationId xmlns:a16="http://schemas.microsoft.com/office/drawing/2014/main" id="{0C27BF0D-8F38-4859-B662-74E718417C44}"/>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89552</xdr:rowOff>
    </xdr:from>
    <xdr:ext cx="469744" cy="259045"/>
    <xdr:sp macro="" textlink="">
      <xdr:nvSpPr>
        <xdr:cNvPr id="364" name="n_4mainValue【公営住宅】&#10;一人当たり面積">
          <a:extLst>
            <a:ext uri="{FF2B5EF4-FFF2-40B4-BE49-F238E27FC236}">
              <a16:creationId xmlns:a16="http://schemas.microsoft.com/office/drawing/2014/main" id="{798531E3-CE6B-420F-8426-CF0BD7CA03DF}"/>
            </a:ext>
          </a:extLst>
        </xdr:cNvPr>
        <xdr:cNvSpPr txBox="1"/>
      </xdr:nvSpPr>
      <xdr:spPr>
        <a:xfrm>
          <a:off x="6737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FEBA5760-0A9B-4614-8702-4916EADA91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D9DFDF73-46FB-4D73-A565-A685D4536B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F620F468-FD6E-4013-B4BF-2DD54B0E16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2C1983EE-23C0-465B-AE64-3834FCC76A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D0F7A9A2-ABC4-403A-8A7C-5CC2112A2AA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4A3719ED-8F78-4325-A72C-77CA20A663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5F66EE74-4531-4A28-9697-A441B614C2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5AEBB795-35B9-4F2B-B0DB-078F61BDA88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a:extLst>
            <a:ext uri="{FF2B5EF4-FFF2-40B4-BE49-F238E27FC236}">
              <a16:creationId xmlns:a16="http://schemas.microsoft.com/office/drawing/2014/main" id="{991320B4-A044-4FE8-89C9-1650B6EE577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a:extLst>
            <a:ext uri="{FF2B5EF4-FFF2-40B4-BE49-F238E27FC236}">
              <a16:creationId xmlns:a16="http://schemas.microsoft.com/office/drawing/2014/main" id="{5107A5EF-C536-41EC-AA43-326609B95B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a:extLst>
            <a:ext uri="{FF2B5EF4-FFF2-40B4-BE49-F238E27FC236}">
              <a16:creationId xmlns:a16="http://schemas.microsoft.com/office/drawing/2014/main" id="{C6E33ED8-0334-437E-A8E3-0E14D168BE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a:extLst>
            <a:ext uri="{FF2B5EF4-FFF2-40B4-BE49-F238E27FC236}">
              <a16:creationId xmlns:a16="http://schemas.microsoft.com/office/drawing/2014/main" id="{284F0EB1-C43B-4867-8C14-17BA48E414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a:extLst>
            <a:ext uri="{FF2B5EF4-FFF2-40B4-BE49-F238E27FC236}">
              <a16:creationId xmlns:a16="http://schemas.microsoft.com/office/drawing/2014/main" id="{D5C10580-C2A0-4AB0-8C64-6277DBB3DB3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a:extLst>
            <a:ext uri="{FF2B5EF4-FFF2-40B4-BE49-F238E27FC236}">
              <a16:creationId xmlns:a16="http://schemas.microsoft.com/office/drawing/2014/main" id="{F89B3084-466C-4987-AC3A-1D75A5F65A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a:extLst>
            <a:ext uri="{FF2B5EF4-FFF2-40B4-BE49-F238E27FC236}">
              <a16:creationId xmlns:a16="http://schemas.microsoft.com/office/drawing/2014/main" id="{E3AA7112-6819-4F03-9DBA-FDA2C112C7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a:extLst>
            <a:ext uri="{FF2B5EF4-FFF2-40B4-BE49-F238E27FC236}">
              <a16:creationId xmlns:a16="http://schemas.microsoft.com/office/drawing/2014/main" id="{9BB42DFF-8286-4066-9673-D512207BEF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A64E160F-32B0-4C96-8CD8-D77BAA4471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3A8E2831-1697-43B4-8320-F6DCB56083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20B2B67A-5383-45BB-9AA9-4C69B0CE96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6ECA22D1-C0E8-427C-AEBA-1D88D2FAE2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457ECAB2-3D6F-41F8-8CDE-D22D5DBF4C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8948F854-D449-498E-AE04-96480B0F97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60EC28C9-2912-4F64-AEF5-B7C357AD663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31751A2E-0387-4030-81FD-7D69BBB663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01C25610-9995-46F5-AC9F-33BDC56DD9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09D25F03-0C65-4429-BB73-739F580F62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E987F6F5-DC93-429C-9237-8471E7CD101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a:extLst>
            <a:ext uri="{FF2B5EF4-FFF2-40B4-BE49-F238E27FC236}">
              <a16:creationId xmlns:a16="http://schemas.microsoft.com/office/drawing/2014/main" id="{7F0AE391-5A74-4AA6-BFF3-3F8FBCE896C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12BF5348-8D6E-4596-8074-24F0A30F103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a:extLst>
            <a:ext uri="{FF2B5EF4-FFF2-40B4-BE49-F238E27FC236}">
              <a16:creationId xmlns:a16="http://schemas.microsoft.com/office/drawing/2014/main" id="{5D647E07-290F-4C6C-93BE-FE1B51B0A0D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a:extLst>
            <a:ext uri="{FF2B5EF4-FFF2-40B4-BE49-F238E27FC236}">
              <a16:creationId xmlns:a16="http://schemas.microsoft.com/office/drawing/2014/main" id="{1237CA21-8827-47AD-804E-D2C4B8DBDA5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a:extLst>
            <a:ext uri="{FF2B5EF4-FFF2-40B4-BE49-F238E27FC236}">
              <a16:creationId xmlns:a16="http://schemas.microsoft.com/office/drawing/2014/main" id="{937CB66E-0D16-4115-98F3-E671F63DA42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a:extLst>
            <a:ext uri="{FF2B5EF4-FFF2-40B4-BE49-F238E27FC236}">
              <a16:creationId xmlns:a16="http://schemas.microsoft.com/office/drawing/2014/main" id="{AA61F4CB-65F0-4FD1-AF66-CD08050AA29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a:extLst>
            <a:ext uri="{FF2B5EF4-FFF2-40B4-BE49-F238E27FC236}">
              <a16:creationId xmlns:a16="http://schemas.microsoft.com/office/drawing/2014/main" id="{4FE089D0-0A1B-418B-A0C5-E5D2EA5812F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a:extLst>
            <a:ext uri="{FF2B5EF4-FFF2-40B4-BE49-F238E27FC236}">
              <a16:creationId xmlns:a16="http://schemas.microsoft.com/office/drawing/2014/main" id="{767F7071-45E5-4E46-A461-CD2A9FEA434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a:extLst>
            <a:ext uri="{FF2B5EF4-FFF2-40B4-BE49-F238E27FC236}">
              <a16:creationId xmlns:a16="http://schemas.microsoft.com/office/drawing/2014/main" id="{45B929FD-349E-4378-A2DF-EE3AA8C0C62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a:extLst>
            <a:ext uri="{FF2B5EF4-FFF2-40B4-BE49-F238E27FC236}">
              <a16:creationId xmlns:a16="http://schemas.microsoft.com/office/drawing/2014/main" id="{23F1E342-DE0A-407E-A858-10B17054987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2961F071-6D42-40B9-8951-E4445AE5B9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a:extLst>
            <a:ext uri="{FF2B5EF4-FFF2-40B4-BE49-F238E27FC236}">
              <a16:creationId xmlns:a16="http://schemas.microsoft.com/office/drawing/2014/main" id="{63D73897-0912-4271-B414-45BE7BBC787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a:extLst>
            <a:ext uri="{FF2B5EF4-FFF2-40B4-BE49-F238E27FC236}">
              <a16:creationId xmlns:a16="http://schemas.microsoft.com/office/drawing/2014/main" id="{19ACCE2C-F798-4C52-89A7-E8B7E65EF7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05" name="直線コネクタ 404">
          <a:extLst>
            <a:ext uri="{FF2B5EF4-FFF2-40B4-BE49-F238E27FC236}">
              <a16:creationId xmlns:a16="http://schemas.microsoft.com/office/drawing/2014/main" id="{EA525077-E937-4F2F-A1C4-B8E7340335D2}"/>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認定こども園・幼稚園・保育所】&#10;有形固定資産減価償却率最小値テキスト">
          <a:extLst>
            <a:ext uri="{FF2B5EF4-FFF2-40B4-BE49-F238E27FC236}">
              <a16:creationId xmlns:a16="http://schemas.microsoft.com/office/drawing/2014/main" id="{B087E26C-AF20-46FE-B577-7A985CEB2AB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a:extLst>
            <a:ext uri="{FF2B5EF4-FFF2-40B4-BE49-F238E27FC236}">
              <a16:creationId xmlns:a16="http://schemas.microsoft.com/office/drawing/2014/main" id="{C11DCEF8-FA9C-4DFF-8CA9-7D8956CA775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08" name="【認定こども園・幼稚園・保育所】&#10;有形固定資産減価償却率最大値テキスト">
          <a:extLst>
            <a:ext uri="{FF2B5EF4-FFF2-40B4-BE49-F238E27FC236}">
              <a16:creationId xmlns:a16="http://schemas.microsoft.com/office/drawing/2014/main" id="{76991936-47E0-445E-ABCB-D091FE580E1F}"/>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09" name="直線コネクタ 408">
          <a:extLst>
            <a:ext uri="{FF2B5EF4-FFF2-40B4-BE49-F238E27FC236}">
              <a16:creationId xmlns:a16="http://schemas.microsoft.com/office/drawing/2014/main" id="{0E6B270E-30FB-4AEC-B8A2-F7876CD504B4}"/>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10" name="【認定こども園・幼稚園・保育所】&#10;有形固定資産減価償却率平均値テキスト">
          <a:extLst>
            <a:ext uri="{FF2B5EF4-FFF2-40B4-BE49-F238E27FC236}">
              <a16:creationId xmlns:a16="http://schemas.microsoft.com/office/drawing/2014/main" id="{A172D5A9-28CC-41E7-9A8B-1759158C37AC}"/>
            </a:ext>
          </a:extLst>
        </xdr:cNvPr>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11" name="フローチャート: 判断 410">
          <a:extLst>
            <a:ext uri="{FF2B5EF4-FFF2-40B4-BE49-F238E27FC236}">
              <a16:creationId xmlns:a16="http://schemas.microsoft.com/office/drawing/2014/main" id="{6F99EFD8-59B2-4B16-89D8-B6443C38B5DB}"/>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12" name="フローチャート: 判断 411">
          <a:extLst>
            <a:ext uri="{FF2B5EF4-FFF2-40B4-BE49-F238E27FC236}">
              <a16:creationId xmlns:a16="http://schemas.microsoft.com/office/drawing/2014/main" id="{EEF6C2F7-9DB5-4D4E-912D-FE9E8D9BD414}"/>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13" name="フローチャート: 判断 412">
          <a:extLst>
            <a:ext uri="{FF2B5EF4-FFF2-40B4-BE49-F238E27FC236}">
              <a16:creationId xmlns:a16="http://schemas.microsoft.com/office/drawing/2014/main" id="{91ABD500-4109-4328-AF46-CA5EFA191C34}"/>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14" name="フローチャート: 判断 413">
          <a:extLst>
            <a:ext uri="{FF2B5EF4-FFF2-40B4-BE49-F238E27FC236}">
              <a16:creationId xmlns:a16="http://schemas.microsoft.com/office/drawing/2014/main" id="{38541FF8-09C8-4D70-BB4A-EBFB0C6D5D54}"/>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15" name="フローチャート: 判断 414">
          <a:extLst>
            <a:ext uri="{FF2B5EF4-FFF2-40B4-BE49-F238E27FC236}">
              <a16:creationId xmlns:a16="http://schemas.microsoft.com/office/drawing/2014/main" id="{D91D127D-A1F5-4B50-9EFC-2E19BFBF9264}"/>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776FCA9-CE98-4211-B2FF-340A56F1CC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2F7FDFAF-01E2-47AE-A486-5D02DF4D631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87D84B4B-EBF6-4B5C-8CAE-0E20090DEA6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1FBB038D-6CCD-4976-8115-2A8808CBA9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2A333D6E-8AD1-48BF-BEC2-C839EE38ED3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88265</xdr:rowOff>
    </xdr:from>
    <xdr:to>
      <xdr:col>81</xdr:col>
      <xdr:colOff>101600</xdr:colOff>
      <xdr:row>42</xdr:row>
      <xdr:rowOff>18415</xdr:rowOff>
    </xdr:to>
    <xdr:sp macro="" textlink="">
      <xdr:nvSpPr>
        <xdr:cNvPr id="421" name="楕円 420">
          <a:extLst>
            <a:ext uri="{FF2B5EF4-FFF2-40B4-BE49-F238E27FC236}">
              <a16:creationId xmlns:a16="http://schemas.microsoft.com/office/drawing/2014/main" id="{0982844B-2792-4FC6-9CA8-E2EA3B409181}"/>
            </a:ext>
          </a:extLst>
        </xdr:cNvPr>
        <xdr:cNvSpPr/>
      </xdr:nvSpPr>
      <xdr:spPr>
        <a:xfrm>
          <a:off x="15430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80645</xdr:rowOff>
    </xdr:from>
    <xdr:to>
      <xdr:col>76</xdr:col>
      <xdr:colOff>165100</xdr:colOff>
      <xdr:row>42</xdr:row>
      <xdr:rowOff>10795</xdr:rowOff>
    </xdr:to>
    <xdr:sp macro="" textlink="">
      <xdr:nvSpPr>
        <xdr:cNvPr id="422" name="楕円 421">
          <a:extLst>
            <a:ext uri="{FF2B5EF4-FFF2-40B4-BE49-F238E27FC236}">
              <a16:creationId xmlns:a16="http://schemas.microsoft.com/office/drawing/2014/main" id="{F38B2055-131B-4A74-AF3A-D7F20B7B76C6}"/>
            </a:ext>
          </a:extLst>
        </xdr:cNvPr>
        <xdr:cNvSpPr/>
      </xdr:nvSpPr>
      <xdr:spPr>
        <a:xfrm>
          <a:off x="14541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131445</xdr:rowOff>
    </xdr:from>
    <xdr:to>
      <xdr:col>81</xdr:col>
      <xdr:colOff>50800</xdr:colOff>
      <xdr:row>41</xdr:row>
      <xdr:rowOff>139065</xdr:rowOff>
    </xdr:to>
    <xdr:cxnSp macro="">
      <xdr:nvCxnSpPr>
        <xdr:cNvPr id="423" name="直線コネクタ 422">
          <a:extLst>
            <a:ext uri="{FF2B5EF4-FFF2-40B4-BE49-F238E27FC236}">
              <a16:creationId xmlns:a16="http://schemas.microsoft.com/office/drawing/2014/main" id="{2F4B1A09-68DF-43A3-B91F-BD78B6057A0F}"/>
            </a:ext>
          </a:extLst>
        </xdr:cNvPr>
        <xdr:cNvCxnSpPr/>
      </xdr:nvCxnSpPr>
      <xdr:spPr>
        <a:xfrm>
          <a:off x="14592300" y="71608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103505</xdr:rowOff>
    </xdr:from>
    <xdr:to>
      <xdr:col>72</xdr:col>
      <xdr:colOff>38100</xdr:colOff>
      <xdr:row>42</xdr:row>
      <xdr:rowOff>33655</xdr:rowOff>
    </xdr:to>
    <xdr:sp macro="" textlink="">
      <xdr:nvSpPr>
        <xdr:cNvPr id="424" name="楕円 423">
          <a:extLst>
            <a:ext uri="{FF2B5EF4-FFF2-40B4-BE49-F238E27FC236}">
              <a16:creationId xmlns:a16="http://schemas.microsoft.com/office/drawing/2014/main" id="{EABDE4E3-C88C-44E1-884A-A9D9E4F5F663}"/>
            </a:ext>
          </a:extLst>
        </xdr:cNvPr>
        <xdr:cNvSpPr/>
      </xdr:nvSpPr>
      <xdr:spPr>
        <a:xfrm>
          <a:off x="13652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131445</xdr:rowOff>
    </xdr:from>
    <xdr:to>
      <xdr:col>76</xdr:col>
      <xdr:colOff>114300</xdr:colOff>
      <xdr:row>41</xdr:row>
      <xdr:rowOff>154305</xdr:rowOff>
    </xdr:to>
    <xdr:cxnSp macro="">
      <xdr:nvCxnSpPr>
        <xdr:cNvPr id="425" name="直線コネクタ 424">
          <a:extLst>
            <a:ext uri="{FF2B5EF4-FFF2-40B4-BE49-F238E27FC236}">
              <a16:creationId xmlns:a16="http://schemas.microsoft.com/office/drawing/2014/main" id="{2BFC35F8-A8A3-414C-95ED-81317FEDD653}"/>
            </a:ext>
          </a:extLst>
        </xdr:cNvPr>
        <xdr:cNvCxnSpPr/>
      </xdr:nvCxnSpPr>
      <xdr:spPr>
        <a:xfrm flipV="1">
          <a:off x="13703300" y="7160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97790</xdr:rowOff>
    </xdr:from>
    <xdr:to>
      <xdr:col>67</xdr:col>
      <xdr:colOff>101600</xdr:colOff>
      <xdr:row>42</xdr:row>
      <xdr:rowOff>27940</xdr:rowOff>
    </xdr:to>
    <xdr:sp macro="" textlink="">
      <xdr:nvSpPr>
        <xdr:cNvPr id="426" name="楕円 425">
          <a:extLst>
            <a:ext uri="{FF2B5EF4-FFF2-40B4-BE49-F238E27FC236}">
              <a16:creationId xmlns:a16="http://schemas.microsoft.com/office/drawing/2014/main" id="{75EDF126-A07D-4F42-A267-37F967D8E799}"/>
            </a:ext>
          </a:extLst>
        </xdr:cNvPr>
        <xdr:cNvSpPr/>
      </xdr:nvSpPr>
      <xdr:spPr>
        <a:xfrm>
          <a:off x="12763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148590</xdr:rowOff>
    </xdr:from>
    <xdr:to>
      <xdr:col>71</xdr:col>
      <xdr:colOff>177800</xdr:colOff>
      <xdr:row>41</xdr:row>
      <xdr:rowOff>154305</xdr:rowOff>
    </xdr:to>
    <xdr:cxnSp macro="">
      <xdr:nvCxnSpPr>
        <xdr:cNvPr id="427" name="直線コネクタ 426">
          <a:extLst>
            <a:ext uri="{FF2B5EF4-FFF2-40B4-BE49-F238E27FC236}">
              <a16:creationId xmlns:a16="http://schemas.microsoft.com/office/drawing/2014/main" id="{79CAA6B2-C59F-4ED4-BD8B-143078F45D92}"/>
            </a:ext>
          </a:extLst>
        </xdr:cNvPr>
        <xdr:cNvCxnSpPr/>
      </xdr:nvCxnSpPr>
      <xdr:spPr>
        <a:xfrm>
          <a:off x="12814300" y="7178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28" name="n_1aveValue【認定こども園・幼稚園・保育所】&#10;有形固定資産減価償却率">
          <a:extLst>
            <a:ext uri="{FF2B5EF4-FFF2-40B4-BE49-F238E27FC236}">
              <a16:creationId xmlns:a16="http://schemas.microsoft.com/office/drawing/2014/main" id="{E8B68176-99AF-475C-A4CA-7FAD25099F7A}"/>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29" name="n_2aveValue【認定こども園・幼稚園・保育所】&#10;有形固定資産減価償却率">
          <a:extLst>
            <a:ext uri="{FF2B5EF4-FFF2-40B4-BE49-F238E27FC236}">
              <a16:creationId xmlns:a16="http://schemas.microsoft.com/office/drawing/2014/main" id="{6215CC3A-891F-4049-85E3-A85D656A1F7F}"/>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30" name="n_3aveValue【認定こども園・幼稚園・保育所】&#10;有形固定資産減価償却率">
          <a:extLst>
            <a:ext uri="{FF2B5EF4-FFF2-40B4-BE49-F238E27FC236}">
              <a16:creationId xmlns:a16="http://schemas.microsoft.com/office/drawing/2014/main" id="{5472BB8B-CF03-4429-BFCD-26D5AF53413B}"/>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31" name="n_4aveValue【認定こども園・幼稚園・保育所】&#10;有形固定資産減価償却率">
          <a:extLst>
            <a:ext uri="{FF2B5EF4-FFF2-40B4-BE49-F238E27FC236}">
              <a16:creationId xmlns:a16="http://schemas.microsoft.com/office/drawing/2014/main" id="{9DC48194-AB5D-4A88-905F-1E798495DBBE}"/>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9542</xdr:rowOff>
    </xdr:from>
    <xdr:ext cx="405111" cy="259045"/>
    <xdr:sp macro="" textlink="">
      <xdr:nvSpPr>
        <xdr:cNvPr id="432" name="n_1mainValue【認定こども園・幼稚園・保育所】&#10;有形固定資産減価償却率">
          <a:extLst>
            <a:ext uri="{FF2B5EF4-FFF2-40B4-BE49-F238E27FC236}">
              <a16:creationId xmlns:a16="http://schemas.microsoft.com/office/drawing/2014/main" id="{32B404D2-0F2E-4091-9862-EC0127DFF4B5}"/>
            </a:ext>
          </a:extLst>
        </xdr:cNvPr>
        <xdr:cNvSpPr txBox="1"/>
      </xdr:nvSpPr>
      <xdr:spPr>
        <a:xfrm>
          <a:off x="152660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1922</xdr:rowOff>
    </xdr:from>
    <xdr:ext cx="405111" cy="259045"/>
    <xdr:sp macro="" textlink="">
      <xdr:nvSpPr>
        <xdr:cNvPr id="433" name="n_2mainValue【認定こども園・幼稚園・保育所】&#10;有形固定資産減価償却率">
          <a:extLst>
            <a:ext uri="{FF2B5EF4-FFF2-40B4-BE49-F238E27FC236}">
              <a16:creationId xmlns:a16="http://schemas.microsoft.com/office/drawing/2014/main" id="{4DDEA9BD-A129-48D1-88A4-558AFF898431}"/>
            </a:ext>
          </a:extLst>
        </xdr:cNvPr>
        <xdr:cNvSpPr txBox="1"/>
      </xdr:nvSpPr>
      <xdr:spPr>
        <a:xfrm>
          <a:off x="14389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24782</xdr:rowOff>
    </xdr:from>
    <xdr:ext cx="405111" cy="259045"/>
    <xdr:sp macro="" textlink="">
      <xdr:nvSpPr>
        <xdr:cNvPr id="434" name="n_3mainValue【認定こども園・幼稚園・保育所】&#10;有形固定資産減価償却率">
          <a:extLst>
            <a:ext uri="{FF2B5EF4-FFF2-40B4-BE49-F238E27FC236}">
              <a16:creationId xmlns:a16="http://schemas.microsoft.com/office/drawing/2014/main" id="{E5BCEAF0-7877-4F47-BAFF-F61700E81903}"/>
            </a:ext>
          </a:extLst>
        </xdr:cNvPr>
        <xdr:cNvSpPr txBox="1"/>
      </xdr:nvSpPr>
      <xdr:spPr>
        <a:xfrm>
          <a:off x="13500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19067</xdr:rowOff>
    </xdr:from>
    <xdr:ext cx="405111" cy="259045"/>
    <xdr:sp macro="" textlink="">
      <xdr:nvSpPr>
        <xdr:cNvPr id="435" name="n_4mainValue【認定こども園・幼稚園・保育所】&#10;有形固定資産減価償却率">
          <a:extLst>
            <a:ext uri="{FF2B5EF4-FFF2-40B4-BE49-F238E27FC236}">
              <a16:creationId xmlns:a16="http://schemas.microsoft.com/office/drawing/2014/main" id="{61BF727F-F44D-4C35-8CC3-E6CC5B5AA0D2}"/>
            </a:ext>
          </a:extLst>
        </xdr:cNvPr>
        <xdr:cNvSpPr txBox="1"/>
      </xdr:nvSpPr>
      <xdr:spPr>
        <a:xfrm>
          <a:off x="12611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798CDC38-2D0A-4089-A823-D3663F17DE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A0D24118-5DC8-46EF-BA0F-2C26C42BA65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89D79371-BE20-4B8C-8721-D48BEBF78B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760B9602-E655-48C6-A1C7-61B91C218E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61443768-4355-451F-8333-7DCEC14851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E5C7E7BF-DB96-4D24-8CD1-4BEAF1D2066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5C969DC3-0C44-4EBF-9548-D48A02388E9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F7DBE9C0-0073-4148-81EE-8DA4EB256F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6A8B3DCF-CA04-424D-9AD1-7A64B3CAD3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4FB3C62C-658F-42D6-A205-2C85DDCD23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6" name="直線コネクタ 445">
          <a:extLst>
            <a:ext uri="{FF2B5EF4-FFF2-40B4-BE49-F238E27FC236}">
              <a16:creationId xmlns:a16="http://schemas.microsoft.com/office/drawing/2014/main" id="{9649C53B-7B5A-441A-A652-537DDB5955E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7" name="テキスト ボックス 446">
          <a:extLst>
            <a:ext uri="{FF2B5EF4-FFF2-40B4-BE49-F238E27FC236}">
              <a16:creationId xmlns:a16="http://schemas.microsoft.com/office/drawing/2014/main" id="{821D3260-E462-46D3-837C-42BC6CB9E58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8" name="直線コネクタ 447">
          <a:extLst>
            <a:ext uri="{FF2B5EF4-FFF2-40B4-BE49-F238E27FC236}">
              <a16:creationId xmlns:a16="http://schemas.microsoft.com/office/drawing/2014/main" id="{551FDBF2-1FFA-4A1C-92DD-FBDDF70BCDF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9" name="テキスト ボックス 448">
          <a:extLst>
            <a:ext uri="{FF2B5EF4-FFF2-40B4-BE49-F238E27FC236}">
              <a16:creationId xmlns:a16="http://schemas.microsoft.com/office/drawing/2014/main" id="{280BF5F8-B036-496A-8A6E-A159F41E130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0" name="直線コネクタ 449">
          <a:extLst>
            <a:ext uri="{FF2B5EF4-FFF2-40B4-BE49-F238E27FC236}">
              <a16:creationId xmlns:a16="http://schemas.microsoft.com/office/drawing/2014/main" id="{8D55AEC5-A287-4DAB-BC62-D7A5BF636C3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1" name="テキスト ボックス 450">
          <a:extLst>
            <a:ext uri="{FF2B5EF4-FFF2-40B4-BE49-F238E27FC236}">
              <a16:creationId xmlns:a16="http://schemas.microsoft.com/office/drawing/2014/main" id="{DFD2E5C4-D4CF-4019-9172-DDBB7BBC675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2" name="直線コネクタ 451">
          <a:extLst>
            <a:ext uri="{FF2B5EF4-FFF2-40B4-BE49-F238E27FC236}">
              <a16:creationId xmlns:a16="http://schemas.microsoft.com/office/drawing/2014/main" id="{4ECFF0B3-39E5-4685-B855-54AF2CB27C7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3" name="テキスト ボックス 452">
          <a:extLst>
            <a:ext uri="{FF2B5EF4-FFF2-40B4-BE49-F238E27FC236}">
              <a16:creationId xmlns:a16="http://schemas.microsoft.com/office/drawing/2014/main" id="{06DB87DE-2D2A-4392-B3C7-09E3937AED7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4" name="直線コネクタ 453">
          <a:extLst>
            <a:ext uri="{FF2B5EF4-FFF2-40B4-BE49-F238E27FC236}">
              <a16:creationId xmlns:a16="http://schemas.microsoft.com/office/drawing/2014/main" id="{91B394E2-4557-4B1B-8DF9-8D3F2FE81D2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5" name="テキスト ボックス 454">
          <a:extLst>
            <a:ext uri="{FF2B5EF4-FFF2-40B4-BE49-F238E27FC236}">
              <a16:creationId xmlns:a16="http://schemas.microsoft.com/office/drawing/2014/main" id="{AF32473B-9951-4154-88D8-9826E0EFC0C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a:extLst>
            <a:ext uri="{FF2B5EF4-FFF2-40B4-BE49-F238E27FC236}">
              <a16:creationId xmlns:a16="http://schemas.microsoft.com/office/drawing/2014/main" id="{0AE00B85-8BA3-439C-B280-1596877ECA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7" name="テキスト ボックス 456">
          <a:extLst>
            <a:ext uri="{FF2B5EF4-FFF2-40B4-BE49-F238E27FC236}">
              <a16:creationId xmlns:a16="http://schemas.microsoft.com/office/drawing/2014/main" id="{784A452F-856B-4AC0-B7B7-F49AFD73A99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認定こども園・幼稚園・保育所】&#10;一人当たり面積グラフ枠">
          <a:extLst>
            <a:ext uri="{FF2B5EF4-FFF2-40B4-BE49-F238E27FC236}">
              <a16:creationId xmlns:a16="http://schemas.microsoft.com/office/drawing/2014/main" id="{D2F426C0-3D69-42FC-B6E5-0EC759464B3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59" name="直線コネクタ 458">
          <a:extLst>
            <a:ext uri="{FF2B5EF4-FFF2-40B4-BE49-F238E27FC236}">
              <a16:creationId xmlns:a16="http://schemas.microsoft.com/office/drawing/2014/main" id="{9BABEC54-FAA4-4518-B4F6-CC82F162CFA5}"/>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60" name="【認定こども園・幼稚園・保育所】&#10;一人当たり面積最小値テキスト">
          <a:extLst>
            <a:ext uri="{FF2B5EF4-FFF2-40B4-BE49-F238E27FC236}">
              <a16:creationId xmlns:a16="http://schemas.microsoft.com/office/drawing/2014/main" id="{EFBCACE6-8BA3-4A2D-8885-190E01BA465A}"/>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61" name="直線コネクタ 460">
          <a:extLst>
            <a:ext uri="{FF2B5EF4-FFF2-40B4-BE49-F238E27FC236}">
              <a16:creationId xmlns:a16="http://schemas.microsoft.com/office/drawing/2014/main" id="{19080B8B-D9A5-4C21-AE4B-2330E4A4891C}"/>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62" name="【認定こども園・幼稚園・保育所】&#10;一人当たり面積最大値テキスト">
          <a:extLst>
            <a:ext uri="{FF2B5EF4-FFF2-40B4-BE49-F238E27FC236}">
              <a16:creationId xmlns:a16="http://schemas.microsoft.com/office/drawing/2014/main" id="{5916FF84-22D6-4893-9C0F-8DFA98CA08AF}"/>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63" name="直線コネクタ 462">
          <a:extLst>
            <a:ext uri="{FF2B5EF4-FFF2-40B4-BE49-F238E27FC236}">
              <a16:creationId xmlns:a16="http://schemas.microsoft.com/office/drawing/2014/main" id="{4AA34729-7C3F-43BE-A4D7-74F460FBBC54}"/>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64" name="【認定こども園・幼稚園・保育所】&#10;一人当たり面積平均値テキスト">
          <a:extLst>
            <a:ext uri="{FF2B5EF4-FFF2-40B4-BE49-F238E27FC236}">
              <a16:creationId xmlns:a16="http://schemas.microsoft.com/office/drawing/2014/main" id="{74412A0E-097D-4745-9CED-33D7FB49A161}"/>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65" name="フローチャート: 判断 464">
          <a:extLst>
            <a:ext uri="{FF2B5EF4-FFF2-40B4-BE49-F238E27FC236}">
              <a16:creationId xmlns:a16="http://schemas.microsoft.com/office/drawing/2014/main" id="{4DB79DA9-FD87-405B-9906-4521412AD976}"/>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66" name="フローチャート: 判断 465">
          <a:extLst>
            <a:ext uri="{FF2B5EF4-FFF2-40B4-BE49-F238E27FC236}">
              <a16:creationId xmlns:a16="http://schemas.microsoft.com/office/drawing/2014/main" id="{0F8EBC05-27FF-46AB-B384-2E1C46A1E42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67" name="フローチャート: 判断 466">
          <a:extLst>
            <a:ext uri="{FF2B5EF4-FFF2-40B4-BE49-F238E27FC236}">
              <a16:creationId xmlns:a16="http://schemas.microsoft.com/office/drawing/2014/main" id="{935BA403-FB52-4E4C-BA68-C18DD5C61C35}"/>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68" name="フローチャート: 判断 467">
          <a:extLst>
            <a:ext uri="{FF2B5EF4-FFF2-40B4-BE49-F238E27FC236}">
              <a16:creationId xmlns:a16="http://schemas.microsoft.com/office/drawing/2014/main" id="{C8BF373C-0236-4051-8B2B-EEA679DFE235}"/>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69" name="フローチャート: 判断 468">
          <a:extLst>
            <a:ext uri="{FF2B5EF4-FFF2-40B4-BE49-F238E27FC236}">
              <a16:creationId xmlns:a16="http://schemas.microsoft.com/office/drawing/2014/main" id="{35D541B1-5E3B-44A5-8CEB-5C4AE35679ED}"/>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DEBDF876-A67A-447C-8A38-D85865EE08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32D94D0-6925-4BB1-97EE-C8118C912C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DC1A84F3-2A5F-4FC1-AC39-F5C918842E8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89B9A18B-0528-4D51-9887-D185F138BE4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C34AD275-5D02-4B51-A09F-4BB28538F6D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107315</xdr:rowOff>
    </xdr:from>
    <xdr:to>
      <xdr:col>112</xdr:col>
      <xdr:colOff>38100</xdr:colOff>
      <xdr:row>42</xdr:row>
      <xdr:rowOff>37465</xdr:rowOff>
    </xdr:to>
    <xdr:sp macro="" textlink="">
      <xdr:nvSpPr>
        <xdr:cNvPr id="475" name="楕円 474">
          <a:extLst>
            <a:ext uri="{FF2B5EF4-FFF2-40B4-BE49-F238E27FC236}">
              <a16:creationId xmlns:a16="http://schemas.microsoft.com/office/drawing/2014/main" id="{A8F0AD83-61AF-46AB-A40D-32FC1CA21CDD}"/>
            </a:ext>
          </a:extLst>
        </xdr:cNvPr>
        <xdr:cNvSpPr/>
      </xdr:nvSpPr>
      <xdr:spPr>
        <a:xfrm>
          <a:off x="21272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107315</xdr:rowOff>
    </xdr:from>
    <xdr:to>
      <xdr:col>107</xdr:col>
      <xdr:colOff>101600</xdr:colOff>
      <xdr:row>42</xdr:row>
      <xdr:rowOff>37465</xdr:rowOff>
    </xdr:to>
    <xdr:sp macro="" textlink="">
      <xdr:nvSpPr>
        <xdr:cNvPr id="476" name="楕円 475">
          <a:extLst>
            <a:ext uri="{FF2B5EF4-FFF2-40B4-BE49-F238E27FC236}">
              <a16:creationId xmlns:a16="http://schemas.microsoft.com/office/drawing/2014/main" id="{48AD87F4-47A4-48D9-9243-16F721B89DBE}"/>
            </a:ext>
          </a:extLst>
        </xdr:cNvPr>
        <xdr:cNvSpPr/>
      </xdr:nvSpPr>
      <xdr:spPr>
        <a:xfrm>
          <a:off x="20383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158115</xdr:rowOff>
    </xdr:from>
    <xdr:to>
      <xdr:col>111</xdr:col>
      <xdr:colOff>177800</xdr:colOff>
      <xdr:row>41</xdr:row>
      <xdr:rowOff>158115</xdr:rowOff>
    </xdr:to>
    <xdr:cxnSp macro="">
      <xdr:nvCxnSpPr>
        <xdr:cNvPr id="477" name="直線コネクタ 476">
          <a:extLst>
            <a:ext uri="{FF2B5EF4-FFF2-40B4-BE49-F238E27FC236}">
              <a16:creationId xmlns:a16="http://schemas.microsoft.com/office/drawing/2014/main" id="{B7BEC394-BCDF-4C68-98C3-B09207A973A2}"/>
            </a:ext>
          </a:extLst>
        </xdr:cNvPr>
        <xdr:cNvCxnSpPr/>
      </xdr:nvCxnSpPr>
      <xdr:spPr>
        <a:xfrm>
          <a:off x="20434300" y="7187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107315</xdr:rowOff>
    </xdr:from>
    <xdr:to>
      <xdr:col>102</xdr:col>
      <xdr:colOff>165100</xdr:colOff>
      <xdr:row>42</xdr:row>
      <xdr:rowOff>37465</xdr:rowOff>
    </xdr:to>
    <xdr:sp macro="" textlink="">
      <xdr:nvSpPr>
        <xdr:cNvPr id="478" name="楕円 477">
          <a:extLst>
            <a:ext uri="{FF2B5EF4-FFF2-40B4-BE49-F238E27FC236}">
              <a16:creationId xmlns:a16="http://schemas.microsoft.com/office/drawing/2014/main" id="{871F87C4-F132-456D-A854-13E04E917E6C}"/>
            </a:ext>
          </a:extLst>
        </xdr:cNvPr>
        <xdr:cNvSpPr/>
      </xdr:nvSpPr>
      <xdr:spPr>
        <a:xfrm>
          <a:off x="19494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158115</xdr:rowOff>
    </xdr:from>
    <xdr:to>
      <xdr:col>107</xdr:col>
      <xdr:colOff>50800</xdr:colOff>
      <xdr:row>41</xdr:row>
      <xdr:rowOff>158115</xdr:rowOff>
    </xdr:to>
    <xdr:cxnSp macro="">
      <xdr:nvCxnSpPr>
        <xdr:cNvPr id="479" name="直線コネクタ 478">
          <a:extLst>
            <a:ext uri="{FF2B5EF4-FFF2-40B4-BE49-F238E27FC236}">
              <a16:creationId xmlns:a16="http://schemas.microsoft.com/office/drawing/2014/main" id="{44B01727-FBAF-47B9-A24F-3082B65AC5CA}"/>
            </a:ext>
          </a:extLst>
        </xdr:cNvPr>
        <xdr:cNvCxnSpPr/>
      </xdr:nvCxnSpPr>
      <xdr:spPr>
        <a:xfrm>
          <a:off x="19545300" y="7187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107315</xdr:rowOff>
    </xdr:from>
    <xdr:to>
      <xdr:col>98</xdr:col>
      <xdr:colOff>38100</xdr:colOff>
      <xdr:row>42</xdr:row>
      <xdr:rowOff>37465</xdr:rowOff>
    </xdr:to>
    <xdr:sp macro="" textlink="">
      <xdr:nvSpPr>
        <xdr:cNvPr id="480" name="楕円 479">
          <a:extLst>
            <a:ext uri="{FF2B5EF4-FFF2-40B4-BE49-F238E27FC236}">
              <a16:creationId xmlns:a16="http://schemas.microsoft.com/office/drawing/2014/main" id="{403B96BE-6713-4343-84DC-5DA3EDDAB339}"/>
            </a:ext>
          </a:extLst>
        </xdr:cNvPr>
        <xdr:cNvSpPr/>
      </xdr:nvSpPr>
      <xdr:spPr>
        <a:xfrm>
          <a:off x="18605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158115</xdr:rowOff>
    </xdr:from>
    <xdr:to>
      <xdr:col>102</xdr:col>
      <xdr:colOff>114300</xdr:colOff>
      <xdr:row>41</xdr:row>
      <xdr:rowOff>158115</xdr:rowOff>
    </xdr:to>
    <xdr:cxnSp macro="">
      <xdr:nvCxnSpPr>
        <xdr:cNvPr id="481" name="直線コネクタ 480">
          <a:extLst>
            <a:ext uri="{FF2B5EF4-FFF2-40B4-BE49-F238E27FC236}">
              <a16:creationId xmlns:a16="http://schemas.microsoft.com/office/drawing/2014/main" id="{302038C9-E5FE-4241-A432-156B54A75AD0}"/>
            </a:ext>
          </a:extLst>
        </xdr:cNvPr>
        <xdr:cNvCxnSpPr/>
      </xdr:nvCxnSpPr>
      <xdr:spPr>
        <a:xfrm>
          <a:off x="18656300" y="7187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482" name="n_1aveValue【認定こども園・幼稚園・保育所】&#10;一人当たり面積">
          <a:extLst>
            <a:ext uri="{FF2B5EF4-FFF2-40B4-BE49-F238E27FC236}">
              <a16:creationId xmlns:a16="http://schemas.microsoft.com/office/drawing/2014/main" id="{CD41071A-4D6E-430D-857F-22A8012207A2}"/>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483" name="n_2aveValue【認定こども園・幼稚園・保育所】&#10;一人当たり面積">
          <a:extLst>
            <a:ext uri="{FF2B5EF4-FFF2-40B4-BE49-F238E27FC236}">
              <a16:creationId xmlns:a16="http://schemas.microsoft.com/office/drawing/2014/main" id="{9E2CD769-980E-4332-8B49-21AEAE8F0C3C}"/>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484" name="n_3aveValue【認定こども園・幼稚園・保育所】&#10;一人当たり面積">
          <a:extLst>
            <a:ext uri="{FF2B5EF4-FFF2-40B4-BE49-F238E27FC236}">
              <a16:creationId xmlns:a16="http://schemas.microsoft.com/office/drawing/2014/main" id="{EFA93F67-67D2-492C-94C3-AAEC7FE12680}"/>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485" name="n_4aveValue【認定こども園・幼稚園・保育所】&#10;一人当たり面積">
          <a:extLst>
            <a:ext uri="{FF2B5EF4-FFF2-40B4-BE49-F238E27FC236}">
              <a16:creationId xmlns:a16="http://schemas.microsoft.com/office/drawing/2014/main" id="{0F00D302-D8C3-4748-8950-64A60A18C20D}"/>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28592</xdr:rowOff>
    </xdr:from>
    <xdr:ext cx="469744" cy="259045"/>
    <xdr:sp macro="" textlink="">
      <xdr:nvSpPr>
        <xdr:cNvPr id="486" name="n_1mainValue【認定こども園・幼稚園・保育所】&#10;一人当たり面積">
          <a:extLst>
            <a:ext uri="{FF2B5EF4-FFF2-40B4-BE49-F238E27FC236}">
              <a16:creationId xmlns:a16="http://schemas.microsoft.com/office/drawing/2014/main" id="{CB286C22-16F1-4ACE-AB48-E6AEF617C663}"/>
            </a:ext>
          </a:extLst>
        </xdr:cNvPr>
        <xdr:cNvSpPr txBox="1"/>
      </xdr:nvSpPr>
      <xdr:spPr>
        <a:xfrm>
          <a:off x="210757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28592</xdr:rowOff>
    </xdr:from>
    <xdr:ext cx="469744" cy="259045"/>
    <xdr:sp macro="" textlink="">
      <xdr:nvSpPr>
        <xdr:cNvPr id="487" name="n_2mainValue【認定こども園・幼稚園・保育所】&#10;一人当たり面積">
          <a:extLst>
            <a:ext uri="{FF2B5EF4-FFF2-40B4-BE49-F238E27FC236}">
              <a16:creationId xmlns:a16="http://schemas.microsoft.com/office/drawing/2014/main" id="{B0EAB050-F3B8-4B34-92E7-DFE226B2212E}"/>
            </a:ext>
          </a:extLst>
        </xdr:cNvPr>
        <xdr:cNvSpPr txBox="1"/>
      </xdr:nvSpPr>
      <xdr:spPr>
        <a:xfrm>
          <a:off x="201994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28592</xdr:rowOff>
    </xdr:from>
    <xdr:ext cx="469744" cy="259045"/>
    <xdr:sp macro="" textlink="">
      <xdr:nvSpPr>
        <xdr:cNvPr id="488" name="n_3mainValue【認定こども園・幼稚園・保育所】&#10;一人当たり面積">
          <a:extLst>
            <a:ext uri="{FF2B5EF4-FFF2-40B4-BE49-F238E27FC236}">
              <a16:creationId xmlns:a16="http://schemas.microsoft.com/office/drawing/2014/main" id="{DBB5848E-4387-41FA-AAD2-72FA5C934555}"/>
            </a:ext>
          </a:extLst>
        </xdr:cNvPr>
        <xdr:cNvSpPr txBox="1"/>
      </xdr:nvSpPr>
      <xdr:spPr>
        <a:xfrm>
          <a:off x="193104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28592</xdr:rowOff>
    </xdr:from>
    <xdr:ext cx="469744" cy="259045"/>
    <xdr:sp macro="" textlink="">
      <xdr:nvSpPr>
        <xdr:cNvPr id="489" name="n_4mainValue【認定こども園・幼稚園・保育所】&#10;一人当たり面積">
          <a:extLst>
            <a:ext uri="{FF2B5EF4-FFF2-40B4-BE49-F238E27FC236}">
              <a16:creationId xmlns:a16="http://schemas.microsoft.com/office/drawing/2014/main" id="{4230C26D-67FC-4F12-B4EE-E1849C459185}"/>
            </a:ext>
          </a:extLst>
        </xdr:cNvPr>
        <xdr:cNvSpPr txBox="1"/>
      </xdr:nvSpPr>
      <xdr:spPr>
        <a:xfrm>
          <a:off x="184214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a:extLst>
            <a:ext uri="{FF2B5EF4-FFF2-40B4-BE49-F238E27FC236}">
              <a16:creationId xmlns:a16="http://schemas.microsoft.com/office/drawing/2014/main" id="{018EBD79-913C-4266-96CF-6A5AD1368A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a:extLst>
            <a:ext uri="{FF2B5EF4-FFF2-40B4-BE49-F238E27FC236}">
              <a16:creationId xmlns:a16="http://schemas.microsoft.com/office/drawing/2014/main" id="{EBB3C416-E26B-4056-B05A-AD9EE58B86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a:extLst>
            <a:ext uri="{FF2B5EF4-FFF2-40B4-BE49-F238E27FC236}">
              <a16:creationId xmlns:a16="http://schemas.microsoft.com/office/drawing/2014/main" id="{9E4D35F2-7AC7-4723-9B4B-E1687EF672C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a:extLst>
            <a:ext uri="{FF2B5EF4-FFF2-40B4-BE49-F238E27FC236}">
              <a16:creationId xmlns:a16="http://schemas.microsoft.com/office/drawing/2014/main" id="{C2CC9F27-A536-4D21-B7C2-527EA95085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a:extLst>
            <a:ext uri="{FF2B5EF4-FFF2-40B4-BE49-F238E27FC236}">
              <a16:creationId xmlns:a16="http://schemas.microsoft.com/office/drawing/2014/main" id="{458D7D1F-A165-4AB1-8570-BE45E44C09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a:extLst>
            <a:ext uri="{FF2B5EF4-FFF2-40B4-BE49-F238E27FC236}">
              <a16:creationId xmlns:a16="http://schemas.microsoft.com/office/drawing/2014/main" id="{A3278D23-B079-455A-A9F1-F4D423C573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a:extLst>
            <a:ext uri="{FF2B5EF4-FFF2-40B4-BE49-F238E27FC236}">
              <a16:creationId xmlns:a16="http://schemas.microsoft.com/office/drawing/2014/main" id="{6E4DDE5D-CD11-4C5C-8959-189C668945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a:extLst>
            <a:ext uri="{FF2B5EF4-FFF2-40B4-BE49-F238E27FC236}">
              <a16:creationId xmlns:a16="http://schemas.microsoft.com/office/drawing/2014/main" id="{7F0E998C-3D9F-4C54-9D8F-1D0C992002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a:extLst>
            <a:ext uri="{FF2B5EF4-FFF2-40B4-BE49-F238E27FC236}">
              <a16:creationId xmlns:a16="http://schemas.microsoft.com/office/drawing/2014/main" id="{5234C1BA-9271-4E0E-A636-D19A3FACDC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a:extLst>
            <a:ext uri="{FF2B5EF4-FFF2-40B4-BE49-F238E27FC236}">
              <a16:creationId xmlns:a16="http://schemas.microsoft.com/office/drawing/2014/main" id="{99206E50-C685-45B5-8CB9-4AEB939951A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a:extLst>
            <a:ext uri="{FF2B5EF4-FFF2-40B4-BE49-F238E27FC236}">
              <a16:creationId xmlns:a16="http://schemas.microsoft.com/office/drawing/2014/main" id="{EFA7AB05-3608-48CF-8009-F145A41878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a:extLst>
            <a:ext uri="{FF2B5EF4-FFF2-40B4-BE49-F238E27FC236}">
              <a16:creationId xmlns:a16="http://schemas.microsoft.com/office/drawing/2014/main" id="{C19C4797-B665-4C1B-9674-A8CA52543EF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2" name="テキスト ボックス 501">
          <a:extLst>
            <a:ext uri="{FF2B5EF4-FFF2-40B4-BE49-F238E27FC236}">
              <a16:creationId xmlns:a16="http://schemas.microsoft.com/office/drawing/2014/main" id="{3894A7B9-7CEF-4C69-A3F5-97D557EE85C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a:extLst>
            <a:ext uri="{FF2B5EF4-FFF2-40B4-BE49-F238E27FC236}">
              <a16:creationId xmlns:a16="http://schemas.microsoft.com/office/drawing/2014/main" id="{BD91D21D-504A-4896-AD74-87E93EA23DF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4" name="テキスト ボックス 503">
          <a:extLst>
            <a:ext uri="{FF2B5EF4-FFF2-40B4-BE49-F238E27FC236}">
              <a16:creationId xmlns:a16="http://schemas.microsoft.com/office/drawing/2014/main" id="{CEA74DCA-36E1-4B74-90E5-859CA85FAE1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a:extLst>
            <a:ext uri="{FF2B5EF4-FFF2-40B4-BE49-F238E27FC236}">
              <a16:creationId xmlns:a16="http://schemas.microsoft.com/office/drawing/2014/main" id="{95A42F5A-625D-4D9A-A643-2F27A0CA0A5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6" name="テキスト ボックス 505">
          <a:extLst>
            <a:ext uri="{FF2B5EF4-FFF2-40B4-BE49-F238E27FC236}">
              <a16:creationId xmlns:a16="http://schemas.microsoft.com/office/drawing/2014/main" id="{C2B83990-2AAD-4502-8220-75DF8623E7C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a:extLst>
            <a:ext uri="{FF2B5EF4-FFF2-40B4-BE49-F238E27FC236}">
              <a16:creationId xmlns:a16="http://schemas.microsoft.com/office/drawing/2014/main" id="{DB7FA7B9-F63C-4499-9BA7-C817F167E47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8" name="テキスト ボックス 507">
          <a:extLst>
            <a:ext uri="{FF2B5EF4-FFF2-40B4-BE49-F238E27FC236}">
              <a16:creationId xmlns:a16="http://schemas.microsoft.com/office/drawing/2014/main" id="{67C9ACA5-DEC8-4ED2-A4B5-92BC013FA97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a:extLst>
            <a:ext uri="{FF2B5EF4-FFF2-40B4-BE49-F238E27FC236}">
              <a16:creationId xmlns:a16="http://schemas.microsoft.com/office/drawing/2014/main" id="{F2ABA3A6-B7CB-4D56-8F26-B16AEAE36C6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0" name="テキスト ボックス 509">
          <a:extLst>
            <a:ext uri="{FF2B5EF4-FFF2-40B4-BE49-F238E27FC236}">
              <a16:creationId xmlns:a16="http://schemas.microsoft.com/office/drawing/2014/main" id="{24F4C7F6-B384-4B45-A77E-AC17FEB9CD1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a:extLst>
            <a:ext uri="{FF2B5EF4-FFF2-40B4-BE49-F238E27FC236}">
              <a16:creationId xmlns:a16="http://schemas.microsoft.com/office/drawing/2014/main" id="{E3B8781F-491D-4DA3-8AB2-6B955378A3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2" name="テキスト ボックス 511">
          <a:extLst>
            <a:ext uri="{FF2B5EF4-FFF2-40B4-BE49-F238E27FC236}">
              <a16:creationId xmlns:a16="http://schemas.microsoft.com/office/drawing/2014/main" id="{FF5E1C6E-6F29-4F92-9C52-942124B0F23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学校施設】&#10;有形固定資産減価償却率グラフ枠">
          <a:extLst>
            <a:ext uri="{FF2B5EF4-FFF2-40B4-BE49-F238E27FC236}">
              <a16:creationId xmlns:a16="http://schemas.microsoft.com/office/drawing/2014/main" id="{F07F081A-1507-4B21-8F7C-41D0049A9E8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14" name="直線コネクタ 513">
          <a:extLst>
            <a:ext uri="{FF2B5EF4-FFF2-40B4-BE49-F238E27FC236}">
              <a16:creationId xmlns:a16="http://schemas.microsoft.com/office/drawing/2014/main" id="{78AB657B-C333-40CB-8BFE-048A1EF77FB8}"/>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15" name="【学校施設】&#10;有形固定資産減価償却率最小値テキスト">
          <a:extLst>
            <a:ext uri="{FF2B5EF4-FFF2-40B4-BE49-F238E27FC236}">
              <a16:creationId xmlns:a16="http://schemas.microsoft.com/office/drawing/2014/main" id="{11D7F46D-7619-487F-8355-BF5F7EC70B9E}"/>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16" name="直線コネクタ 515">
          <a:extLst>
            <a:ext uri="{FF2B5EF4-FFF2-40B4-BE49-F238E27FC236}">
              <a16:creationId xmlns:a16="http://schemas.microsoft.com/office/drawing/2014/main" id="{C86C3CCF-5617-46D7-B59E-7C918932B5D1}"/>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17" name="【学校施設】&#10;有形固定資産減価償却率最大値テキスト">
          <a:extLst>
            <a:ext uri="{FF2B5EF4-FFF2-40B4-BE49-F238E27FC236}">
              <a16:creationId xmlns:a16="http://schemas.microsoft.com/office/drawing/2014/main" id="{8A469B4C-05FE-4D52-BABD-897CD1257C19}"/>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18" name="直線コネクタ 517">
          <a:extLst>
            <a:ext uri="{FF2B5EF4-FFF2-40B4-BE49-F238E27FC236}">
              <a16:creationId xmlns:a16="http://schemas.microsoft.com/office/drawing/2014/main" id="{C2C2CE03-FE94-4B65-B11E-2692E612B8A2}"/>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19" name="【学校施設】&#10;有形固定資産減価償却率平均値テキスト">
          <a:extLst>
            <a:ext uri="{FF2B5EF4-FFF2-40B4-BE49-F238E27FC236}">
              <a16:creationId xmlns:a16="http://schemas.microsoft.com/office/drawing/2014/main" id="{7357CF92-F78A-4148-8D37-D86EDBDFC0B1}"/>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20" name="フローチャート: 判断 519">
          <a:extLst>
            <a:ext uri="{FF2B5EF4-FFF2-40B4-BE49-F238E27FC236}">
              <a16:creationId xmlns:a16="http://schemas.microsoft.com/office/drawing/2014/main" id="{42FA88B0-C54B-4A35-ADFC-E9BBEF35ACE3}"/>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21" name="フローチャート: 判断 520">
          <a:extLst>
            <a:ext uri="{FF2B5EF4-FFF2-40B4-BE49-F238E27FC236}">
              <a16:creationId xmlns:a16="http://schemas.microsoft.com/office/drawing/2014/main" id="{6240A448-DBD3-40F0-A3C0-09E262BB8227}"/>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22" name="フローチャート: 判断 521">
          <a:extLst>
            <a:ext uri="{FF2B5EF4-FFF2-40B4-BE49-F238E27FC236}">
              <a16:creationId xmlns:a16="http://schemas.microsoft.com/office/drawing/2014/main" id="{E130B739-1D71-4CC3-AC73-7664DEA2CB49}"/>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23" name="フローチャート: 判断 522">
          <a:extLst>
            <a:ext uri="{FF2B5EF4-FFF2-40B4-BE49-F238E27FC236}">
              <a16:creationId xmlns:a16="http://schemas.microsoft.com/office/drawing/2014/main" id="{99A4E728-4E4A-4534-80EE-A112891F8152}"/>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24" name="フローチャート: 判断 523">
          <a:extLst>
            <a:ext uri="{FF2B5EF4-FFF2-40B4-BE49-F238E27FC236}">
              <a16:creationId xmlns:a16="http://schemas.microsoft.com/office/drawing/2014/main" id="{3DC116CF-B26A-43EA-8549-F58EFF29A7FE}"/>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70D1AC6B-B0FA-40CE-A304-9393A698CC3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CCDF6677-C7A8-4831-BD76-75CF1C6FB92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5A1B5925-5939-46E1-8710-97659322B5A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A3E39897-FA9F-4722-9352-334301E828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ABCF34C7-FFEB-42B5-8BA0-6FAB31988B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xdr:rowOff>
    </xdr:from>
    <xdr:to>
      <xdr:col>81</xdr:col>
      <xdr:colOff>101600</xdr:colOff>
      <xdr:row>59</xdr:row>
      <xdr:rowOff>106045</xdr:rowOff>
    </xdr:to>
    <xdr:sp macro="" textlink="">
      <xdr:nvSpPr>
        <xdr:cNvPr id="530" name="楕円 529">
          <a:extLst>
            <a:ext uri="{FF2B5EF4-FFF2-40B4-BE49-F238E27FC236}">
              <a16:creationId xmlns:a16="http://schemas.microsoft.com/office/drawing/2014/main" id="{9F36C5F7-4DA4-4F42-B209-8518AAFAD08B}"/>
            </a:ext>
          </a:extLst>
        </xdr:cNvPr>
        <xdr:cNvSpPr/>
      </xdr:nvSpPr>
      <xdr:spPr>
        <a:xfrm>
          <a:off x="1543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61595</xdr:rowOff>
    </xdr:from>
    <xdr:to>
      <xdr:col>76</xdr:col>
      <xdr:colOff>165100</xdr:colOff>
      <xdr:row>59</xdr:row>
      <xdr:rowOff>163195</xdr:rowOff>
    </xdr:to>
    <xdr:sp macro="" textlink="">
      <xdr:nvSpPr>
        <xdr:cNvPr id="531" name="楕円 530">
          <a:extLst>
            <a:ext uri="{FF2B5EF4-FFF2-40B4-BE49-F238E27FC236}">
              <a16:creationId xmlns:a16="http://schemas.microsoft.com/office/drawing/2014/main" id="{716F9E63-7BD6-480B-9431-9278240A59D8}"/>
            </a:ext>
          </a:extLst>
        </xdr:cNvPr>
        <xdr:cNvSpPr/>
      </xdr:nvSpPr>
      <xdr:spPr>
        <a:xfrm>
          <a:off x="14541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55245</xdr:rowOff>
    </xdr:from>
    <xdr:to>
      <xdr:col>81</xdr:col>
      <xdr:colOff>50800</xdr:colOff>
      <xdr:row>59</xdr:row>
      <xdr:rowOff>112395</xdr:rowOff>
    </xdr:to>
    <xdr:cxnSp macro="">
      <xdr:nvCxnSpPr>
        <xdr:cNvPr id="532" name="直線コネクタ 531">
          <a:extLst>
            <a:ext uri="{FF2B5EF4-FFF2-40B4-BE49-F238E27FC236}">
              <a16:creationId xmlns:a16="http://schemas.microsoft.com/office/drawing/2014/main" id="{07F8FE82-40DD-406C-94A0-254A72CB8237}"/>
            </a:ext>
          </a:extLst>
        </xdr:cNvPr>
        <xdr:cNvCxnSpPr/>
      </xdr:nvCxnSpPr>
      <xdr:spPr>
        <a:xfrm flipV="1">
          <a:off x="14592300" y="10170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533" name="楕円 532">
          <a:extLst>
            <a:ext uri="{FF2B5EF4-FFF2-40B4-BE49-F238E27FC236}">
              <a16:creationId xmlns:a16="http://schemas.microsoft.com/office/drawing/2014/main" id="{3AEAFE34-C776-4E90-AF85-F595F1217088}"/>
            </a:ext>
          </a:extLst>
        </xdr:cNvPr>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112395</xdr:rowOff>
    </xdr:to>
    <xdr:cxnSp macro="">
      <xdr:nvCxnSpPr>
        <xdr:cNvPr id="534" name="直線コネクタ 533">
          <a:extLst>
            <a:ext uri="{FF2B5EF4-FFF2-40B4-BE49-F238E27FC236}">
              <a16:creationId xmlns:a16="http://schemas.microsoft.com/office/drawing/2014/main" id="{CA2B41BF-BA07-4C67-BDD7-C9B93702C1DE}"/>
            </a:ext>
          </a:extLst>
        </xdr:cNvPr>
        <xdr:cNvCxnSpPr/>
      </xdr:nvCxnSpPr>
      <xdr:spPr>
        <a:xfrm>
          <a:off x="13703300" y="10210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xdr:rowOff>
    </xdr:from>
    <xdr:to>
      <xdr:col>67</xdr:col>
      <xdr:colOff>101600</xdr:colOff>
      <xdr:row>59</xdr:row>
      <xdr:rowOff>111760</xdr:rowOff>
    </xdr:to>
    <xdr:sp macro="" textlink="">
      <xdr:nvSpPr>
        <xdr:cNvPr id="535" name="楕円 534">
          <a:extLst>
            <a:ext uri="{FF2B5EF4-FFF2-40B4-BE49-F238E27FC236}">
              <a16:creationId xmlns:a16="http://schemas.microsoft.com/office/drawing/2014/main" id="{0650ADC2-B84B-4869-AFCB-3E6C378FFFA7}"/>
            </a:ext>
          </a:extLst>
        </xdr:cNvPr>
        <xdr:cNvSpPr/>
      </xdr:nvSpPr>
      <xdr:spPr>
        <a:xfrm>
          <a:off x="12763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60960</xdr:rowOff>
    </xdr:from>
    <xdr:to>
      <xdr:col>71</xdr:col>
      <xdr:colOff>177800</xdr:colOff>
      <xdr:row>59</xdr:row>
      <xdr:rowOff>95250</xdr:rowOff>
    </xdr:to>
    <xdr:cxnSp macro="">
      <xdr:nvCxnSpPr>
        <xdr:cNvPr id="536" name="直線コネクタ 535">
          <a:extLst>
            <a:ext uri="{FF2B5EF4-FFF2-40B4-BE49-F238E27FC236}">
              <a16:creationId xmlns:a16="http://schemas.microsoft.com/office/drawing/2014/main" id="{9B0B05F6-B831-4AD4-B6B4-522FEF0BCC01}"/>
            </a:ext>
          </a:extLst>
        </xdr:cNvPr>
        <xdr:cNvCxnSpPr/>
      </xdr:nvCxnSpPr>
      <xdr:spPr>
        <a:xfrm>
          <a:off x="12814300" y="10176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37" name="n_1aveValue【学校施設】&#10;有形固定資産減価償却率">
          <a:extLst>
            <a:ext uri="{FF2B5EF4-FFF2-40B4-BE49-F238E27FC236}">
              <a16:creationId xmlns:a16="http://schemas.microsoft.com/office/drawing/2014/main" id="{69281868-86F5-42B1-B264-C6DCFAF2F1B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38" name="n_2aveValue【学校施設】&#10;有形固定資産減価償却率">
          <a:extLst>
            <a:ext uri="{FF2B5EF4-FFF2-40B4-BE49-F238E27FC236}">
              <a16:creationId xmlns:a16="http://schemas.microsoft.com/office/drawing/2014/main" id="{182EFF49-43BA-436A-8EEF-02F5E5313C67}"/>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39" name="n_3aveValue【学校施設】&#10;有形固定資産減価償却率">
          <a:extLst>
            <a:ext uri="{FF2B5EF4-FFF2-40B4-BE49-F238E27FC236}">
              <a16:creationId xmlns:a16="http://schemas.microsoft.com/office/drawing/2014/main" id="{E3D9F324-A21C-45CC-A718-DA6BF7364AFE}"/>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40" name="n_4aveValue【学校施設】&#10;有形固定資産減価償却率">
          <a:extLst>
            <a:ext uri="{FF2B5EF4-FFF2-40B4-BE49-F238E27FC236}">
              <a16:creationId xmlns:a16="http://schemas.microsoft.com/office/drawing/2014/main" id="{1A731333-DF99-477B-A71C-FB7AEF94265D}"/>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122572</xdr:rowOff>
    </xdr:from>
    <xdr:ext cx="405111" cy="259045"/>
    <xdr:sp macro="" textlink="">
      <xdr:nvSpPr>
        <xdr:cNvPr id="541" name="n_1mainValue【学校施設】&#10;有形固定資産減価償却率">
          <a:extLst>
            <a:ext uri="{FF2B5EF4-FFF2-40B4-BE49-F238E27FC236}">
              <a16:creationId xmlns:a16="http://schemas.microsoft.com/office/drawing/2014/main" id="{5C93E036-B8B7-4E1F-AF2E-F64D9A575D32}"/>
            </a:ext>
          </a:extLst>
        </xdr:cNvPr>
        <xdr:cNvSpPr txBox="1"/>
      </xdr:nvSpPr>
      <xdr:spPr>
        <a:xfrm>
          <a:off x="15266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8272</xdr:rowOff>
    </xdr:from>
    <xdr:ext cx="405111" cy="259045"/>
    <xdr:sp macro="" textlink="">
      <xdr:nvSpPr>
        <xdr:cNvPr id="542" name="n_2mainValue【学校施設】&#10;有形固定資産減価償却率">
          <a:extLst>
            <a:ext uri="{FF2B5EF4-FFF2-40B4-BE49-F238E27FC236}">
              <a16:creationId xmlns:a16="http://schemas.microsoft.com/office/drawing/2014/main" id="{2392F7CE-B35B-4B44-A07D-4A96A5618414}"/>
            </a:ext>
          </a:extLst>
        </xdr:cNvPr>
        <xdr:cNvSpPr txBox="1"/>
      </xdr:nvSpPr>
      <xdr:spPr>
        <a:xfrm>
          <a:off x="14389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543" name="n_3mainValue【学校施設】&#10;有形固定資産減価償却率">
          <a:extLst>
            <a:ext uri="{FF2B5EF4-FFF2-40B4-BE49-F238E27FC236}">
              <a16:creationId xmlns:a16="http://schemas.microsoft.com/office/drawing/2014/main" id="{C71CE6F6-8DDD-448B-A6BA-5CA6AF067FCC}"/>
            </a:ext>
          </a:extLst>
        </xdr:cNvPr>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128287</xdr:rowOff>
    </xdr:from>
    <xdr:ext cx="405111" cy="259045"/>
    <xdr:sp macro="" textlink="">
      <xdr:nvSpPr>
        <xdr:cNvPr id="544" name="n_4mainValue【学校施設】&#10;有形固定資産減価償却率">
          <a:extLst>
            <a:ext uri="{FF2B5EF4-FFF2-40B4-BE49-F238E27FC236}">
              <a16:creationId xmlns:a16="http://schemas.microsoft.com/office/drawing/2014/main" id="{FE69404E-CF86-4629-9ADB-E1B24B588E63}"/>
            </a:ext>
          </a:extLst>
        </xdr:cNvPr>
        <xdr:cNvSpPr txBox="1"/>
      </xdr:nvSpPr>
      <xdr:spPr>
        <a:xfrm>
          <a:off x="12611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E9EE77B5-7363-41E6-BD76-BB75A335CA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7B367C0F-98C2-4DD2-8E18-AB7D85BE20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DC60E5B8-FE3F-4A65-9E9E-A45C6BBF15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19EB6171-EEB9-4256-9F65-93EE04F660A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2088D703-5240-4355-ACE2-CE088C7A13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41922DED-1576-4422-81AC-4F708D19F9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A5EB153A-8C30-4619-B42F-4478A9B813C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FB721D00-7477-40C3-AA74-185887AFB5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5CCBE7C1-EA35-4F95-A710-EC1E75AF1E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C55562CE-39A7-49AC-9088-65D6CD4848B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44A8C975-180E-48DD-ABC7-FAB6967A8B3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6" name="直線コネクタ 555">
          <a:extLst>
            <a:ext uri="{FF2B5EF4-FFF2-40B4-BE49-F238E27FC236}">
              <a16:creationId xmlns:a16="http://schemas.microsoft.com/office/drawing/2014/main" id="{870B2C31-5D70-45DB-8863-F5504FF8771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7" name="テキスト ボックス 556">
          <a:extLst>
            <a:ext uri="{FF2B5EF4-FFF2-40B4-BE49-F238E27FC236}">
              <a16:creationId xmlns:a16="http://schemas.microsoft.com/office/drawing/2014/main" id="{751E96FB-13A9-4796-BF8F-990485B4540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8" name="直線コネクタ 557">
          <a:extLst>
            <a:ext uri="{FF2B5EF4-FFF2-40B4-BE49-F238E27FC236}">
              <a16:creationId xmlns:a16="http://schemas.microsoft.com/office/drawing/2014/main" id="{68ED4EBC-DE43-4D69-9719-CDD4047448E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9" name="テキスト ボックス 558">
          <a:extLst>
            <a:ext uri="{FF2B5EF4-FFF2-40B4-BE49-F238E27FC236}">
              <a16:creationId xmlns:a16="http://schemas.microsoft.com/office/drawing/2014/main" id="{A2407200-25B0-4422-8E60-07EA78A7537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0" name="直線コネクタ 559">
          <a:extLst>
            <a:ext uri="{FF2B5EF4-FFF2-40B4-BE49-F238E27FC236}">
              <a16:creationId xmlns:a16="http://schemas.microsoft.com/office/drawing/2014/main" id="{5BB49E7D-43DC-4851-9317-5DCC1A8CBFF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1" name="テキスト ボックス 560">
          <a:extLst>
            <a:ext uri="{FF2B5EF4-FFF2-40B4-BE49-F238E27FC236}">
              <a16:creationId xmlns:a16="http://schemas.microsoft.com/office/drawing/2014/main" id="{9D7A9F17-1063-4005-A858-1457AF9AC26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2" name="直線コネクタ 561">
          <a:extLst>
            <a:ext uri="{FF2B5EF4-FFF2-40B4-BE49-F238E27FC236}">
              <a16:creationId xmlns:a16="http://schemas.microsoft.com/office/drawing/2014/main" id="{1A8091D1-5035-4CEF-83D0-E576D9B4841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3" name="テキスト ボックス 562">
          <a:extLst>
            <a:ext uri="{FF2B5EF4-FFF2-40B4-BE49-F238E27FC236}">
              <a16:creationId xmlns:a16="http://schemas.microsoft.com/office/drawing/2014/main" id="{023BD0C5-1355-477D-8FE7-B1566CA6320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31508936-BAEA-4B31-9177-9BA4F7048CC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885BDCC3-AB17-4643-8F6B-C11D7DCD61B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FC24E0C6-4116-4AED-8642-A6D319EF43A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67" name="直線コネクタ 566">
          <a:extLst>
            <a:ext uri="{FF2B5EF4-FFF2-40B4-BE49-F238E27FC236}">
              <a16:creationId xmlns:a16="http://schemas.microsoft.com/office/drawing/2014/main" id="{1DB4A6A4-A009-4D9E-84BF-C245C770D928}"/>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68" name="【学校施設】&#10;一人当たり面積最小値テキスト">
          <a:extLst>
            <a:ext uri="{FF2B5EF4-FFF2-40B4-BE49-F238E27FC236}">
              <a16:creationId xmlns:a16="http://schemas.microsoft.com/office/drawing/2014/main" id="{2E938CFF-BBEB-4D55-82C3-B064F3DFC806}"/>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69" name="直線コネクタ 568">
          <a:extLst>
            <a:ext uri="{FF2B5EF4-FFF2-40B4-BE49-F238E27FC236}">
              <a16:creationId xmlns:a16="http://schemas.microsoft.com/office/drawing/2014/main" id="{5BAC5BF1-A5C3-4A64-B43D-B748A1C2DA29}"/>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70" name="【学校施設】&#10;一人当たり面積最大値テキスト">
          <a:extLst>
            <a:ext uri="{FF2B5EF4-FFF2-40B4-BE49-F238E27FC236}">
              <a16:creationId xmlns:a16="http://schemas.microsoft.com/office/drawing/2014/main" id="{F1A49BB7-DF18-41D3-B748-162A78520256}"/>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71" name="直線コネクタ 570">
          <a:extLst>
            <a:ext uri="{FF2B5EF4-FFF2-40B4-BE49-F238E27FC236}">
              <a16:creationId xmlns:a16="http://schemas.microsoft.com/office/drawing/2014/main" id="{D1A9D499-C218-404E-A13F-22F8A5893923}"/>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72" name="【学校施設】&#10;一人当たり面積平均値テキスト">
          <a:extLst>
            <a:ext uri="{FF2B5EF4-FFF2-40B4-BE49-F238E27FC236}">
              <a16:creationId xmlns:a16="http://schemas.microsoft.com/office/drawing/2014/main" id="{E2610BF4-56F4-4471-8DDF-3D5FF4472512}"/>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573" name="フローチャート: 判断 572">
          <a:extLst>
            <a:ext uri="{FF2B5EF4-FFF2-40B4-BE49-F238E27FC236}">
              <a16:creationId xmlns:a16="http://schemas.microsoft.com/office/drawing/2014/main" id="{8C281625-511D-4F94-AF87-D70F57092AED}"/>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574" name="フローチャート: 判断 573">
          <a:extLst>
            <a:ext uri="{FF2B5EF4-FFF2-40B4-BE49-F238E27FC236}">
              <a16:creationId xmlns:a16="http://schemas.microsoft.com/office/drawing/2014/main" id="{41E76E6E-9379-4417-9A6A-100C6A144D2A}"/>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575" name="フローチャート: 判断 574">
          <a:extLst>
            <a:ext uri="{FF2B5EF4-FFF2-40B4-BE49-F238E27FC236}">
              <a16:creationId xmlns:a16="http://schemas.microsoft.com/office/drawing/2014/main" id="{48426AD3-13E1-4946-BD24-9B90D71B7E3E}"/>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576" name="フローチャート: 判断 575">
          <a:extLst>
            <a:ext uri="{FF2B5EF4-FFF2-40B4-BE49-F238E27FC236}">
              <a16:creationId xmlns:a16="http://schemas.microsoft.com/office/drawing/2014/main" id="{9628B8CF-7BC1-41B2-AE3F-FFB6D53573FA}"/>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577" name="フローチャート: 判断 576">
          <a:extLst>
            <a:ext uri="{FF2B5EF4-FFF2-40B4-BE49-F238E27FC236}">
              <a16:creationId xmlns:a16="http://schemas.microsoft.com/office/drawing/2014/main" id="{DE7779DA-1639-4143-9071-AF2A8EFD991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8F7A93-D430-484A-B8F4-59D20354547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81C3D44D-FB38-476F-A9B0-490BB442CA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F5B2830A-9453-4F54-97B6-3BCE569631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42D48ECE-DABD-4DA3-A20D-7054B17BD36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37EC5E19-9E63-4DA4-AED7-AF897FD3D08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24638</xdr:rowOff>
    </xdr:from>
    <xdr:to>
      <xdr:col>112</xdr:col>
      <xdr:colOff>38100</xdr:colOff>
      <xdr:row>62</xdr:row>
      <xdr:rowOff>126238</xdr:rowOff>
    </xdr:to>
    <xdr:sp macro="" textlink="">
      <xdr:nvSpPr>
        <xdr:cNvPr id="583" name="楕円 582">
          <a:extLst>
            <a:ext uri="{FF2B5EF4-FFF2-40B4-BE49-F238E27FC236}">
              <a16:creationId xmlns:a16="http://schemas.microsoft.com/office/drawing/2014/main" id="{8F665E79-EBA9-4BF1-8219-43B38606554F}"/>
            </a:ext>
          </a:extLst>
        </xdr:cNvPr>
        <xdr:cNvSpPr/>
      </xdr:nvSpPr>
      <xdr:spPr>
        <a:xfrm>
          <a:off x="21272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29210</xdr:rowOff>
    </xdr:from>
    <xdr:to>
      <xdr:col>107</xdr:col>
      <xdr:colOff>101600</xdr:colOff>
      <xdr:row>62</xdr:row>
      <xdr:rowOff>130810</xdr:rowOff>
    </xdr:to>
    <xdr:sp macro="" textlink="">
      <xdr:nvSpPr>
        <xdr:cNvPr id="584" name="楕円 583">
          <a:extLst>
            <a:ext uri="{FF2B5EF4-FFF2-40B4-BE49-F238E27FC236}">
              <a16:creationId xmlns:a16="http://schemas.microsoft.com/office/drawing/2014/main" id="{92BC83CD-2757-47DD-9066-9B3BE4B7A1E2}"/>
            </a:ext>
          </a:extLst>
        </xdr:cNvPr>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75438</xdr:rowOff>
    </xdr:from>
    <xdr:to>
      <xdr:col>111</xdr:col>
      <xdr:colOff>177800</xdr:colOff>
      <xdr:row>62</xdr:row>
      <xdr:rowOff>80010</xdr:rowOff>
    </xdr:to>
    <xdr:cxnSp macro="">
      <xdr:nvCxnSpPr>
        <xdr:cNvPr id="585" name="直線コネクタ 584">
          <a:extLst>
            <a:ext uri="{FF2B5EF4-FFF2-40B4-BE49-F238E27FC236}">
              <a16:creationId xmlns:a16="http://schemas.microsoft.com/office/drawing/2014/main" id="{3CCA23E9-0142-47C6-B155-F4D34AA03A60}"/>
            </a:ext>
          </a:extLst>
        </xdr:cNvPr>
        <xdr:cNvCxnSpPr/>
      </xdr:nvCxnSpPr>
      <xdr:spPr>
        <a:xfrm flipV="1">
          <a:off x="20434300" y="107053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34239</xdr:rowOff>
    </xdr:from>
    <xdr:to>
      <xdr:col>102</xdr:col>
      <xdr:colOff>165100</xdr:colOff>
      <xdr:row>62</xdr:row>
      <xdr:rowOff>135839</xdr:rowOff>
    </xdr:to>
    <xdr:sp macro="" textlink="">
      <xdr:nvSpPr>
        <xdr:cNvPr id="586" name="楕円 585">
          <a:extLst>
            <a:ext uri="{FF2B5EF4-FFF2-40B4-BE49-F238E27FC236}">
              <a16:creationId xmlns:a16="http://schemas.microsoft.com/office/drawing/2014/main" id="{E0F81087-F545-4154-A9D0-65949E0A3221}"/>
            </a:ext>
          </a:extLst>
        </xdr:cNvPr>
        <xdr:cNvSpPr/>
      </xdr:nvSpPr>
      <xdr:spPr>
        <a:xfrm>
          <a:off x="19494500" y="106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85039</xdr:rowOff>
    </xdr:to>
    <xdr:cxnSp macro="">
      <xdr:nvCxnSpPr>
        <xdr:cNvPr id="587" name="直線コネクタ 586">
          <a:extLst>
            <a:ext uri="{FF2B5EF4-FFF2-40B4-BE49-F238E27FC236}">
              <a16:creationId xmlns:a16="http://schemas.microsoft.com/office/drawing/2014/main" id="{6455798D-DEFB-42FD-AEAA-C4C2F0BEE857}"/>
            </a:ext>
          </a:extLst>
        </xdr:cNvPr>
        <xdr:cNvCxnSpPr/>
      </xdr:nvCxnSpPr>
      <xdr:spPr>
        <a:xfrm flipV="1">
          <a:off x="19545300" y="1070991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38354</xdr:rowOff>
    </xdr:from>
    <xdr:to>
      <xdr:col>98</xdr:col>
      <xdr:colOff>38100</xdr:colOff>
      <xdr:row>62</xdr:row>
      <xdr:rowOff>139954</xdr:rowOff>
    </xdr:to>
    <xdr:sp macro="" textlink="">
      <xdr:nvSpPr>
        <xdr:cNvPr id="588" name="楕円 587">
          <a:extLst>
            <a:ext uri="{FF2B5EF4-FFF2-40B4-BE49-F238E27FC236}">
              <a16:creationId xmlns:a16="http://schemas.microsoft.com/office/drawing/2014/main" id="{0925C059-3EC0-4765-88BD-6B6CAB078293}"/>
            </a:ext>
          </a:extLst>
        </xdr:cNvPr>
        <xdr:cNvSpPr/>
      </xdr:nvSpPr>
      <xdr:spPr>
        <a:xfrm>
          <a:off x="18605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85039</xdr:rowOff>
    </xdr:from>
    <xdr:to>
      <xdr:col>102</xdr:col>
      <xdr:colOff>114300</xdr:colOff>
      <xdr:row>62</xdr:row>
      <xdr:rowOff>89154</xdr:rowOff>
    </xdr:to>
    <xdr:cxnSp macro="">
      <xdr:nvCxnSpPr>
        <xdr:cNvPr id="589" name="直線コネクタ 588">
          <a:extLst>
            <a:ext uri="{FF2B5EF4-FFF2-40B4-BE49-F238E27FC236}">
              <a16:creationId xmlns:a16="http://schemas.microsoft.com/office/drawing/2014/main" id="{0DAD11B5-C953-49BF-B39D-3D9D65BE23FC}"/>
            </a:ext>
          </a:extLst>
        </xdr:cNvPr>
        <xdr:cNvCxnSpPr/>
      </xdr:nvCxnSpPr>
      <xdr:spPr>
        <a:xfrm flipV="1">
          <a:off x="18656300" y="1071493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590" name="n_1aveValue【学校施設】&#10;一人当たり面積">
          <a:extLst>
            <a:ext uri="{FF2B5EF4-FFF2-40B4-BE49-F238E27FC236}">
              <a16:creationId xmlns:a16="http://schemas.microsoft.com/office/drawing/2014/main" id="{270F1BE3-8879-4679-9AA7-51A3A331298C}"/>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591" name="n_2aveValue【学校施設】&#10;一人当たり面積">
          <a:extLst>
            <a:ext uri="{FF2B5EF4-FFF2-40B4-BE49-F238E27FC236}">
              <a16:creationId xmlns:a16="http://schemas.microsoft.com/office/drawing/2014/main" id="{CF02C9F7-10C5-4DFC-8790-B853FCA9E610}"/>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592" name="n_3aveValue【学校施設】&#10;一人当たり面積">
          <a:extLst>
            <a:ext uri="{FF2B5EF4-FFF2-40B4-BE49-F238E27FC236}">
              <a16:creationId xmlns:a16="http://schemas.microsoft.com/office/drawing/2014/main" id="{0244B6E4-E344-4A60-86F7-EA524E3A9388}"/>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593" name="n_4aveValue【学校施設】&#10;一人当たり面積">
          <a:extLst>
            <a:ext uri="{FF2B5EF4-FFF2-40B4-BE49-F238E27FC236}">
              <a16:creationId xmlns:a16="http://schemas.microsoft.com/office/drawing/2014/main" id="{2A5D9375-B305-430A-909F-29D7609B27EE}"/>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117365</xdr:rowOff>
    </xdr:from>
    <xdr:ext cx="469744" cy="259045"/>
    <xdr:sp macro="" textlink="">
      <xdr:nvSpPr>
        <xdr:cNvPr id="594" name="n_1mainValue【学校施設】&#10;一人当たり面積">
          <a:extLst>
            <a:ext uri="{FF2B5EF4-FFF2-40B4-BE49-F238E27FC236}">
              <a16:creationId xmlns:a16="http://schemas.microsoft.com/office/drawing/2014/main" id="{E3E2EC49-448B-424C-9B46-DF947199276D}"/>
            </a:ext>
          </a:extLst>
        </xdr:cNvPr>
        <xdr:cNvSpPr txBox="1"/>
      </xdr:nvSpPr>
      <xdr:spPr>
        <a:xfrm>
          <a:off x="210757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595" name="n_2mainValue【学校施設】&#10;一人当たり面積">
          <a:extLst>
            <a:ext uri="{FF2B5EF4-FFF2-40B4-BE49-F238E27FC236}">
              <a16:creationId xmlns:a16="http://schemas.microsoft.com/office/drawing/2014/main" id="{2560F436-8381-4372-94C5-3A1C9EC9EBAA}"/>
            </a:ext>
          </a:extLst>
        </xdr:cNvPr>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126966</xdr:rowOff>
    </xdr:from>
    <xdr:ext cx="469744" cy="259045"/>
    <xdr:sp macro="" textlink="">
      <xdr:nvSpPr>
        <xdr:cNvPr id="596" name="n_3mainValue【学校施設】&#10;一人当たり面積">
          <a:extLst>
            <a:ext uri="{FF2B5EF4-FFF2-40B4-BE49-F238E27FC236}">
              <a16:creationId xmlns:a16="http://schemas.microsoft.com/office/drawing/2014/main" id="{845B8A04-942F-4920-B3B8-5D633EDF1CF9}"/>
            </a:ext>
          </a:extLst>
        </xdr:cNvPr>
        <xdr:cNvSpPr txBox="1"/>
      </xdr:nvSpPr>
      <xdr:spPr>
        <a:xfrm>
          <a:off x="19310427" y="1075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131081</xdr:rowOff>
    </xdr:from>
    <xdr:ext cx="469744" cy="259045"/>
    <xdr:sp macro="" textlink="">
      <xdr:nvSpPr>
        <xdr:cNvPr id="597" name="n_4mainValue【学校施設】&#10;一人当たり面積">
          <a:extLst>
            <a:ext uri="{FF2B5EF4-FFF2-40B4-BE49-F238E27FC236}">
              <a16:creationId xmlns:a16="http://schemas.microsoft.com/office/drawing/2014/main" id="{32817798-78BD-40E6-AE7C-F29D36735811}"/>
            </a:ext>
          </a:extLst>
        </xdr:cNvPr>
        <xdr:cNvSpPr txBox="1"/>
      </xdr:nvSpPr>
      <xdr:spPr>
        <a:xfrm>
          <a:off x="184214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15FAB2CE-40FD-45C3-9665-65E2ABF1A4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133C7724-71BC-4F6D-A227-4C28C179BD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E9CDA4F4-4071-4C10-A6C2-E89428D6D4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4F524313-7371-4F90-8B8F-80D6041D19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3BD13546-C014-4183-96FF-D97809B308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E5AD36A-496C-4BBD-88CC-CEAE453BED9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82686FC1-2340-416C-B987-F1473B3ACF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24338FFD-DECF-426E-AE8C-BC7462E7083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90EE58DB-39EE-4494-A1E0-0CAA01F548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A4B607F-32FA-4E4C-A5B7-CFAD24D2F60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7DD76950-ECF6-4367-A1E4-8EDED12D43E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a16="http://schemas.microsoft.com/office/drawing/2014/main" id="{7F70C991-B431-47E5-8289-48B41925B72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id="{E5C2BB25-962E-4806-96D4-AE308808692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a16="http://schemas.microsoft.com/office/drawing/2014/main" id="{6F9EC304-89A0-40BC-B9A9-E969FB5DF78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a16="http://schemas.microsoft.com/office/drawing/2014/main" id="{6CE9F8A2-4E7F-4902-AD2F-C3A1CA2F091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a16="http://schemas.microsoft.com/office/drawing/2014/main" id="{E577111B-F452-4469-A5E5-DB523230BD9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a16="http://schemas.microsoft.com/office/drawing/2014/main" id="{C84D2770-2CCC-4781-AE62-F8CF4ED706D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a16="http://schemas.microsoft.com/office/drawing/2014/main" id="{8AABBAB5-8AF1-40E5-8D52-301F8D78855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a16="http://schemas.microsoft.com/office/drawing/2014/main" id="{7AB6B9DD-8FB3-4BA2-8B09-FE7984DD7E5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a16="http://schemas.microsoft.com/office/drawing/2014/main" id="{BB561CE6-96AD-4E29-BDE3-62692B876BC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a16="http://schemas.microsoft.com/office/drawing/2014/main" id="{74F994F6-4E46-4BAE-BFC6-2C6561DFB05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a16="http://schemas.microsoft.com/office/drawing/2014/main" id="{139ADA51-7E03-43D5-9A4D-2CDB4DAF444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a:extLst>
            <a:ext uri="{FF2B5EF4-FFF2-40B4-BE49-F238E27FC236}">
              <a16:creationId xmlns:a16="http://schemas.microsoft.com/office/drawing/2014/main" id="{C3C9FCB9-7301-48BF-A26A-1CA745C8C7C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ECD5CD8F-C21B-4CEC-8F22-3579403901B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DE5C09AB-8709-400F-BE9B-B0877BBB05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23" name="直線コネクタ 622">
          <a:extLst>
            <a:ext uri="{FF2B5EF4-FFF2-40B4-BE49-F238E27FC236}">
              <a16:creationId xmlns:a16="http://schemas.microsoft.com/office/drawing/2014/main" id="{29F0C1DB-9A76-4ECB-ACB5-C1C489AB62A5}"/>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児童館】&#10;有形固定資産減価償却率最小値テキスト">
          <a:extLst>
            <a:ext uri="{FF2B5EF4-FFF2-40B4-BE49-F238E27FC236}">
              <a16:creationId xmlns:a16="http://schemas.microsoft.com/office/drawing/2014/main" id="{7A4E86E0-6253-483C-B000-FBEA820AECC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a:extLst>
            <a:ext uri="{FF2B5EF4-FFF2-40B4-BE49-F238E27FC236}">
              <a16:creationId xmlns:a16="http://schemas.microsoft.com/office/drawing/2014/main" id="{8EE284F6-BBC9-4BE1-AE71-14196AB3FF7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26" name="【児童館】&#10;有形固定資産減価償却率最大値テキスト">
          <a:extLst>
            <a:ext uri="{FF2B5EF4-FFF2-40B4-BE49-F238E27FC236}">
              <a16:creationId xmlns:a16="http://schemas.microsoft.com/office/drawing/2014/main" id="{263FFA6F-440D-465B-96C1-2382F633B918}"/>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27" name="直線コネクタ 626">
          <a:extLst>
            <a:ext uri="{FF2B5EF4-FFF2-40B4-BE49-F238E27FC236}">
              <a16:creationId xmlns:a16="http://schemas.microsoft.com/office/drawing/2014/main" id="{BB4F39D1-FCB3-45CC-8C77-12C997A0C401}"/>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628" name="【児童館】&#10;有形固定資産減価償却率平均値テキスト">
          <a:extLst>
            <a:ext uri="{FF2B5EF4-FFF2-40B4-BE49-F238E27FC236}">
              <a16:creationId xmlns:a16="http://schemas.microsoft.com/office/drawing/2014/main" id="{B5C9FAB4-B8FE-47AF-A898-1F686E667FB1}"/>
            </a:ext>
          </a:extLst>
        </xdr:cNvPr>
        <xdr:cNvSpPr txBox="1"/>
      </xdr:nvSpPr>
      <xdr:spPr>
        <a:xfrm>
          <a:off x="163576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29" name="フローチャート: 判断 628">
          <a:extLst>
            <a:ext uri="{FF2B5EF4-FFF2-40B4-BE49-F238E27FC236}">
              <a16:creationId xmlns:a16="http://schemas.microsoft.com/office/drawing/2014/main" id="{5D038460-0B6E-47D1-B56D-662A61932BE5}"/>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30" name="フローチャート: 判断 629">
          <a:extLst>
            <a:ext uri="{FF2B5EF4-FFF2-40B4-BE49-F238E27FC236}">
              <a16:creationId xmlns:a16="http://schemas.microsoft.com/office/drawing/2014/main" id="{668D87A6-3B5E-4475-845A-CAA449FC0586}"/>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31" name="フローチャート: 判断 630">
          <a:extLst>
            <a:ext uri="{FF2B5EF4-FFF2-40B4-BE49-F238E27FC236}">
              <a16:creationId xmlns:a16="http://schemas.microsoft.com/office/drawing/2014/main" id="{B79503BD-E6AA-43F7-8BF7-6EDF97C9E410}"/>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32" name="フローチャート: 判断 631">
          <a:extLst>
            <a:ext uri="{FF2B5EF4-FFF2-40B4-BE49-F238E27FC236}">
              <a16:creationId xmlns:a16="http://schemas.microsoft.com/office/drawing/2014/main" id="{644FD8BD-123B-49B1-A2A9-C85DB957E40E}"/>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33" name="フローチャート: 判断 632">
          <a:extLst>
            <a:ext uri="{FF2B5EF4-FFF2-40B4-BE49-F238E27FC236}">
              <a16:creationId xmlns:a16="http://schemas.microsoft.com/office/drawing/2014/main" id="{24F38287-6D28-44D8-8AE6-12D9895E59EC}"/>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6FA7201A-1A11-48C3-9220-74BF29AF51A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39A8A05A-563D-41B9-9AA0-82BCE2C6044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E0B318B7-14C7-4EF7-8672-6F02B8AA510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E1C2B8FF-27E1-44D9-AD8E-56ABA6C825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F6CC4279-EB9C-4944-9D19-4B25F535058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639" name="楕円 638">
          <a:extLst>
            <a:ext uri="{FF2B5EF4-FFF2-40B4-BE49-F238E27FC236}">
              <a16:creationId xmlns:a16="http://schemas.microsoft.com/office/drawing/2014/main" id="{18763993-2FE1-498D-BFEE-FA759C97FA0F}"/>
            </a:ext>
          </a:extLst>
        </xdr:cNvPr>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xdr:rowOff>
    </xdr:from>
    <xdr:to>
      <xdr:col>76</xdr:col>
      <xdr:colOff>165100</xdr:colOff>
      <xdr:row>82</xdr:row>
      <xdr:rowOff>108494</xdr:rowOff>
    </xdr:to>
    <xdr:sp macro="" textlink="">
      <xdr:nvSpPr>
        <xdr:cNvPr id="640" name="楕円 639">
          <a:extLst>
            <a:ext uri="{FF2B5EF4-FFF2-40B4-BE49-F238E27FC236}">
              <a16:creationId xmlns:a16="http://schemas.microsoft.com/office/drawing/2014/main" id="{1A606CAF-75C7-42AB-9CC0-F09C2720CD38}"/>
            </a:ext>
          </a:extLst>
        </xdr:cNvPr>
        <xdr:cNvSpPr/>
      </xdr:nvSpPr>
      <xdr:spPr>
        <a:xfrm>
          <a:off x="14541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57694</xdr:rowOff>
    </xdr:from>
    <xdr:to>
      <xdr:col>81</xdr:col>
      <xdr:colOff>50800</xdr:colOff>
      <xdr:row>82</xdr:row>
      <xdr:rowOff>106680</xdr:rowOff>
    </xdr:to>
    <xdr:cxnSp macro="">
      <xdr:nvCxnSpPr>
        <xdr:cNvPr id="641" name="直線コネクタ 640">
          <a:extLst>
            <a:ext uri="{FF2B5EF4-FFF2-40B4-BE49-F238E27FC236}">
              <a16:creationId xmlns:a16="http://schemas.microsoft.com/office/drawing/2014/main" id="{E8445DDF-CCA4-4506-8EB7-A41DB0ED72FB}"/>
            </a:ext>
          </a:extLst>
        </xdr:cNvPr>
        <xdr:cNvCxnSpPr/>
      </xdr:nvCxnSpPr>
      <xdr:spPr>
        <a:xfrm>
          <a:off x="14592300" y="141165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129358</xdr:rowOff>
    </xdr:from>
    <xdr:to>
      <xdr:col>72</xdr:col>
      <xdr:colOff>38100</xdr:colOff>
      <xdr:row>82</xdr:row>
      <xdr:rowOff>59508</xdr:rowOff>
    </xdr:to>
    <xdr:sp macro="" textlink="">
      <xdr:nvSpPr>
        <xdr:cNvPr id="642" name="楕円 641">
          <a:extLst>
            <a:ext uri="{FF2B5EF4-FFF2-40B4-BE49-F238E27FC236}">
              <a16:creationId xmlns:a16="http://schemas.microsoft.com/office/drawing/2014/main" id="{86C6B019-257C-4353-B179-102F336AE398}"/>
            </a:ext>
          </a:extLst>
        </xdr:cNvPr>
        <xdr:cNvSpPr/>
      </xdr:nvSpPr>
      <xdr:spPr>
        <a:xfrm>
          <a:off x="13652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8708</xdr:rowOff>
    </xdr:from>
    <xdr:to>
      <xdr:col>76</xdr:col>
      <xdr:colOff>114300</xdr:colOff>
      <xdr:row>82</xdr:row>
      <xdr:rowOff>57694</xdr:rowOff>
    </xdr:to>
    <xdr:cxnSp macro="">
      <xdr:nvCxnSpPr>
        <xdr:cNvPr id="643" name="直線コネクタ 642">
          <a:extLst>
            <a:ext uri="{FF2B5EF4-FFF2-40B4-BE49-F238E27FC236}">
              <a16:creationId xmlns:a16="http://schemas.microsoft.com/office/drawing/2014/main" id="{3FED8865-ED4C-4BB1-8EA8-96B8B53CDF55}"/>
            </a:ext>
          </a:extLst>
        </xdr:cNvPr>
        <xdr:cNvCxnSpPr/>
      </xdr:nvCxnSpPr>
      <xdr:spPr>
        <a:xfrm>
          <a:off x="13703300" y="140676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644" name="楕円 643">
          <a:extLst>
            <a:ext uri="{FF2B5EF4-FFF2-40B4-BE49-F238E27FC236}">
              <a16:creationId xmlns:a16="http://schemas.microsoft.com/office/drawing/2014/main" id="{14D1AC17-6356-4A04-92C2-AB6E9BEEC079}"/>
            </a:ext>
          </a:extLst>
        </xdr:cNvPr>
        <xdr:cNvSpPr/>
      </xdr:nvSpPr>
      <xdr:spPr>
        <a:xfrm>
          <a:off x="12763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82</xdr:row>
      <xdr:rowOff>8708</xdr:rowOff>
    </xdr:to>
    <xdr:cxnSp macro="">
      <xdr:nvCxnSpPr>
        <xdr:cNvPr id="645" name="直線コネクタ 644">
          <a:extLst>
            <a:ext uri="{FF2B5EF4-FFF2-40B4-BE49-F238E27FC236}">
              <a16:creationId xmlns:a16="http://schemas.microsoft.com/office/drawing/2014/main" id="{C8141C1E-BA74-4664-B43F-C966488358D5}"/>
            </a:ext>
          </a:extLst>
        </xdr:cNvPr>
        <xdr:cNvCxnSpPr/>
      </xdr:nvCxnSpPr>
      <xdr:spPr>
        <a:xfrm>
          <a:off x="12814300" y="1401862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46" name="n_1aveValue【児童館】&#10;有形固定資産減価償却率">
          <a:extLst>
            <a:ext uri="{FF2B5EF4-FFF2-40B4-BE49-F238E27FC236}">
              <a16:creationId xmlns:a16="http://schemas.microsoft.com/office/drawing/2014/main" id="{F88D7A52-E3D5-499B-8E8C-2B1FA0DCCACB}"/>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47" name="n_2aveValue【児童館】&#10;有形固定資産減価償却率">
          <a:extLst>
            <a:ext uri="{FF2B5EF4-FFF2-40B4-BE49-F238E27FC236}">
              <a16:creationId xmlns:a16="http://schemas.microsoft.com/office/drawing/2014/main" id="{AF925BDF-0098-4B51-BF61-2317E27F90E2}"/>
            </a:ext>
          </a:extLst>
        </xdr:cNvPr>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48" name="n_3aveValue【児童館】&#10;有形固定資産減価償却率">
          <a:extLst>
            <a:ext uri="{FF2B5EF4-FFF2-40B4-BE49-F238E27FC236}">
              <a16:creationId xmlns:a16="http://schemas.microsoft.com/office/drawing/2014/main" id="{8A4571C7-A0F1-4B9B-ADC2-A2A71E143FF7}"/>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649" name="n_4aveValue【児童館】&#10;有形固定資産減価償却率">
          <a:extLst>
            <a:ext uri="{FF2B5EF4-FFF2-40B4-BE49-F238E27FC236}">
              <a16:creationId xmlns:a16="http://schemas.microsoft.com/office/drawing/2014/main" id="{6FE539C5-6DD3-4C73-9EB4-697EACA46A30}"/>
            </a:ext>
          </a:extLst>
        </xdr:cNvPr>
        <xdr:cNvSpPr txBox="1"/>
      </xdr:nvSpPr>
      <xdr:spPr>
        <a:xfrm>
          <a:off x="12611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148607</xdr:rowOff>
    </xdr:from>
    <xdr:ext cx="405111" cy="259045"/>
    <xdr:sp macro="" textlink="">
      <xdr:nvSpPr>
        <xdr:cNvPr id="650" name="n_1mainValue【児童館】&#10;有形固定資産減価償却率">
          <a:extLst>
            <a:ext uri="{FF2B5EF4-FFF2-40B4-BE49-F238E27FC236}">
              <a16:creationId xmlns:a16="http://schemas.microsoft.com/office/drawing/2014/main" id="{56A0D5E8-D1E8-4BB5-9B8D-1F2D87C84838}"/>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99621</xdr:rowOff>
    </xdr:from>
    <xdr:ext cx="405111" cy="259045"/>
    <xdr:sp macro="" textlink="">
      <xdr:nvSpPr>
        <xdr:cNvPr id="651" name="n_2mainValue【児童館】&#10;有形固定資産減価償却率">
          <a:extLst>
            <a:ext uri="{FF2B5EF4-FFF2-40B4-BE49-F238E27FC236}">
              <a16:creationId xmlns:a16="http://schemas.microsoft.com/office/drawing/2014/main" id="{53A85083-70C9-4511-B538-13B8EF71C9D6}"/>
            </a:ext>
          </a:extLst>
        </xdr:cNvPr>
        <xdr:cNvSpPr txBox="1"/>
      </xdr:nvSpPr>
      <xdr:spPr>
        <a:xfrm>
          <a:off x="14389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76035</xdr:rowOff>
    </xdr:from>
    <xdr:ext cx="405111" cy="259045"/>
    <xdr:sp macro="" textlink="">
      <xdr:nvSpPr>
        <xdr:cNvPr id="652" name="n_3mainValue【児童館】&#10;有形固定資産減価償却率">
          <a:extLst>
            <a:ext uri="{FF2B5EF4-FFF2-40B4-BE49-F238E27FC236}">
              <a16:creationId xmlns:a16="http://schemas.microsoft.com/office/drawing/2014/main" id="{CB8F1CC4-DAE3-43E5-9ACC-32FA70BBBE8C}"/>
            </a:ext>
          </a:extLst>
        </xdr:cNvPr>
        <xdr:cNvSpPr txBox="1"/>
      </xdr:nvSpPr>
      <xdr:spPr>
        <a:xfrm>
          <a:off x="13500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653" name="n_4mainValue【児童館】&#10;有形固定資産減価償却率">
          <a:extLst>
            <a:ext uri="{FF2B5EF4-FFF2-40B4-BE49-F238E27FC236}">
              <a16:creationId xmlns:a16="http://schemas.microsoft.com/office/drawing/2014/main" id="{EC19AF60-B21D-4974-A920-5C47F5BEAD29}"/>
            </a:ext>
          </a:extLst>
        </xdr:cNvPr>
        <xdr:cNvSpPr txBox="1"/>
      </xdr:nvSpPr>
      <xdr:spPr>
        <a:xfrm>
          <a:off x="12611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C1263105-AA78-4C3A-A6FD-643147D245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33C3117E-E6C7-48F0-BBB9-168ACC1504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09709695-2756-459F-9F81-8EE19C85E6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1193F18E-B191-4F90-A0E7-3F1E9E124FE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A571026E-81C4-4DE7-AF15-654A458E2B0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A393327A-9942-490A-B6B2-EE7D5226809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71B03E33-5033-415F-9B9B-77B124E100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1A555B6D-6E8C-462A-A642-77685D838D1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79F47554-303A-44C5-A478-6FE74D714AD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E76F49B6-3FCE-40CE-B52D-8522EAE2EC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a:extLst>
            <a:ext uri="{FF2B5EF4-FFF2-40B4-BE49-F238E27FC236}">
              <a16:creationId xmlns:a16="http://schemas.microsoft.com/office/drawing/2014/main" id="{0D768106-E11E-4B78-A474-C2F31D69409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a:extLst>
            <a:ext uri="{FF2B5EF4-FFF2-40B4-BE49-F238E27FC236}">
              <a16:creationId xmlns:a16="http://schemas.microsoft.com/office/drawing/2014/main" id="{4DC04DB3-4ECF-4373-BE42-A7E0EF791D9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a:extLst>
            <a:ext uri="{FF2B5EF4-FFF2-40B4-BE49-F238E27FC236}">
              <a16:creationId xmlns:a16="http://schemas.microsoft.com/office/drawing/2014/main" id="{82694FCA-C4B5-43C8-A4B2-36DB7BDC9B8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a:extLst>
            <a:ext uri="{FF2B5EF4-FFF2-40B4-BE49-F238E27FC236}">
              <a16:creationId xmlns:a16="http://schemas.microsoft.com/office/drawing/2014/main" id="{051BC475-59C6-4EDA-BDEA-DD87AEC76E6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a:extLst>
            <a:ext uri="{FF2B5EF4-FFF2-40B4-BE49-F238E27FC236}">
              <a16:creationId xmlns:a16="http://schemas.microsoft.com/office/drawing/2014/main" id="{C0FC0F9F-759A-4BD4-BDCF-874F18EB41F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a:extLst>
            <a:ext uri="{FF2B5EF4-FFF2-40B4-BE49-F238E27FC236}">
              <a16:creationId xmlns:a16="http://schemas.microsoft.com/office/drawing/2014/main" id="{ADE6FB2A-21D9-4FFA-8292-098CC6B9F89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a:extLst>
            <a:ext uri="{FF2B5EF4-FFF2-40B4-BE49-F238E27FC236}">
              <a16:creationId xmlns:a16="http://schemas.microsoft.com/office/drawing/2014/main" id="{A5268595-36F4-45CC-A646-00DE1ABB060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a:extLst>
            <a:ext uri="{FF2B5EF4-FFF2-40B4-BE49-F238E27FC236}">
              <a16:creationId xmlns:a16="http://schemas.microsoft.com/office/drawing/2014/main" id="{CFF93534-B0BA-4CF8-8C27-A877902EDAB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a:extLst>
            <a:ext uri="{FF2B5EF4-FFF2-40B4-BE49-F238E27FC236}">
              <a16:creationId xmlns:a16="http://schemas.microsoft.com/office/drawing/2014/main" id="{DCBD73B7-21CA-4C79-9FB2-36B8358562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A7687901-64F6-4E77-BA61-6389B8F544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児童館】&#10;一人当たり面積グラフ枠">
          <a:extLst>
            <a:ext uri="{FF2B5EF4-FFF2-40B4-BE49-F238E27FC236}">
              <a16:creationId xmlns:a16="http://schemas.microsoft.com/office/drawing/2014/main" id="{73FFD9AC-ABB1-4C2D-B6E3-0E996392390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675" name="直線コネクタ 674">
          <a:extLst>
            <a:ext uri="{FF2B5EF4-FFF2-40B4-BE49-F238E27FC236}">
              <a16:creationId xmlns:a16="http://schemas.microsoft.com/office/drawing/2014/main" id="{501523E7-7EBE-4B32-A04F-C6C2ABAAE4EB}"/>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76" name="【児童館】&#10;一人当たり面積最小値テキスト">
          <a:extLst>
            <a:ext uri="{FF2B5EF4-FFF2-40B4-BE49-F238E27FC236}">
              <a16:creationId xmlns:a16="http://schemas.microsoft.com/office/drawing/2014/main" id="{9A7E4317-4B0D-430F-A97C-AAB2B8F9F47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77" name="直線コネクタ 676">
          <a:extLst>
            <a:ext uri="{FF2B5EF4-FFF2-40B4-BE49-F238E27FC236}">
              <a16:creationId xmlns:a16="http://schemas.microsoft.com/office/drawing/2014/main" id="{4FE1EE64-005F-4D58-9C77-FB23F1F2145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78" name="【児童館】&#10;一人当たり面積最大値テキスト">
          <a:extLst>
            <a:ext uri="{FF2B5EF4-FFF2-40B4-BE49-F238E27FC236}">
              <a16:creationId xmlns:a16="http://schemas.microsoft.com/office/drawing/2014/main" id="{0A130CB3-8604-47D5-834F-F766182CA74F}"/>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79" name="直線コネクタ 678">
          <a:extLst>
            <a:ext uri="{FF2B5EF4-FFF2-40B4-BE49-F238E27FC236}">
              <a16:creationId xmlns:a16="http://schemas.microsoft.com/office/drawing/2014/main" id="{5C9B6D93-E606-4CEE-9220-FE60C2906CCB}"/>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680" name="【児童館】&#10;一人当たり面積平均値テキスト">
          <a:extLst>
            <a:ext uri="{FF2B5EF4-FFF2-40B4-BE49-F238E27FC236}">
              <a16:creationId xmlns:a16="http://schemas.microsoft.com/office/drawing/2014/main" id="{E3B83C38-C902-4FCC-B759-F5702BCEEEA9}"/>
            </a:ext>
          </a:extLst>
        </xdr:cNvPr>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81" name="フローチャート: 判断 680">
          <a:extLst>
            <a:ext uri="{FF2B5EF4-FFF2-40B4-BE49-F238E27FC236}">
              <a16:creationId xmlns:a16="http://schemas.microsoft.com/office/drawing/2014/main" id="{27335FEB-3337-4B04-B2AD-BFB493485AA9}"/>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682" name="フローチャート: 判断 681">
          <a:extLst>
            <a:ext uri="{FF2B5EF4-FFF2-40B4-BE49-F238E27FC236}">
              <a16:creationId xmlns:a16="http://schemas.microsoft.com/office/drawing/2014/main" id="{6640FE6A-86F6-4B35-892F-705A51E41F5E}"/>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683" name="フローチャート: 判断 682">
          <a:extLst>
            <a:ext uri="{FF2B5EF4-FFF2-40B4-BE49-F238E27FC236}">
              <a16:creationId xmlns:a16="http://schemas.microsoft.com/office/drawing/2014/main" id="{24C4DE39-67F3-49EF-9F50-3B00FEDF8040}"/>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84" name="フローチャート: 判断 683">
          <a:extLst>
            <a:ext uri="{FF2B5EF4-FFF2-40B4-BE49-F238E27FC236}">
              <a16:creationId xmlns:a16="http://schemas.microsoft.com/office/drawing/2014/main" id="{4ECA2611-C61D-41C0-ADA8-CE6A64F66197}"/>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85" name="フローチャート: 判断 684">
          <a:extLst>
            <a:ext uri="{FF2B5EF4-FFF2-40B4-BE49-F238E27FC236}">
              <a16:creationId xmlns:a16="http://schemas.microsoft.com/office/drawing/2014/main" id="{4EF80C67-A4D3-4DE0-992B-0A29D8D068F9}"/>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A6334CC4-DFBF-46CA-A1F0-14552432FB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FB2AB94E-6DAE-4EFF-BA86-6B22D19102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98DF711B-DA6D-4FEA-9070-659355C030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4921845E-CD13-4C8D-AF21-A997A200168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9DFE449-57E9-49AB-B737-F207CEDF4FD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691" name="楕円 690">
          <a:extLst>
            <a:ext uri="{FF2B5EF4-FFF2-40B4-BE49-F238E27FC236}">
              <a16:creationId xmlns:a16="http://schemas.microsoft.com/office/drawing/2014/main" id="{270C742F-358D-4EAF-A613-8602C8AD5612}"/>
            </a:ext>
          </a:extLst>
        </xdr:cNvPr>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99313</xdr:rowOff>
    </xdr:from>
    <xdr:to>
      <xdr:col>107</xdr:col>
      <xdr:colOff>101600</xdr:colOff>
      <xdr:row>86</xdr:row>
      <xdr:rowOff>29463</xdr:rowOff>
    </xdr:to>
    <xdr:sp macro="" textlink="">
      <xdr:nvSpPr>
        <xdr:cNvPr id="692" name="楕円 691">
          <a:extLst>
            <a:ext uri="{FF2B5EF4-FFF2-40B4-BE49-F238E27FC236}">
              <a16:creationId xmlns:a16="http://schemas.microsoft.com/office/drawing/2014/main" id="{82610DBF-9D5B-4BBD-8DBE-F791777EA090}"/>
            </a:ext>
          </a:extLst>
        </xdr:cNvPr>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150113</xdr:rowOff>
    </xdr:to>
    <xdr:cxnSp macro="">
      <xdr:nvCxnSpPr>
        <xdr:cNvPr id="693" name="直線コネクタ 692">
          <a:extLst>
            <a:ext uri="{FF2B5EF4-FFF2-40B4-BE49-F238E27FC236}">
              <a16:creationId xmlns:a16="http://schemas.microsoft.com/office/drawing/2014/main" id="{13AAF3A0-C4C0-4E61-8CF1-18260D5E890A}"/>
            </a:ext>
          </a:extLst>
        </xdr:cNvPr>
        <xdr:cNvCxnSpPr/>
      </xdr:nvCxnSpPr>
      <xdr:spPr>
        <a:xfrm flipV="1">
          <a:off x="20434300" y="14718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94" name="楕円 693">
          <a:extLst>
            <a:ext uri="{FF2B5EF4-FFF2-40B4-BE49-F238E27FC236}">
              <a16:creationId xmlns:a16="http://schemas.microsoft.com/office/drawing/2014/main" id="{A894D1E0-CC9D-4BD6-803E-25809C3B37A4}"/>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695" name="直線コネクタ 694">
          <a:extLst>
            <a:ext uri="{FF2B5EF4-FFF2-40B4-BE49-F238E27FC236}">
              <a16:creationId xmlns:a16="http://schemas.microsoft.com/office/drawing/2014/main" id="{12987B8E-3C2A-41BA-9A14-7A1070BCD595}"/>
            </a:ext>
          </a:extLst>
        </xdr:cNvPr>
        <xdr:cNvCxnSpPr/>
      </xdr:nvCxnSpPr>
      <xdr:spPr>
        <a:xfrm>
          <a:off x="19545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696" name="楕円 695">
          <a:extLst>
            <a:ext uri="{FF2B5EF4-FFF2-40B4-BE49-F238E27FC236}">
              <a16:creationId xmlns:a16="http://schemas.microsoft.com/office/drawing/2014/main" id="{607EECCA-27DA-4D8A-99E7-5D186F664C52}"/>
            </a:ext>
          </a:extLst>
        </xdr:cNvPr>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150113</xdr:rowOff>
    </xdr:to>
    <xdr:cxnSp macro="">
      <xdr:nvCxnSpPr>
        <xdr:cNvPr id="697" name="直線コネクタ 696">
          <a:extLst>
            <a:ext uri="{FF2B5EF4-FFF2-40B4-BE49-F238E27FC236}">
              <a16:creationId xmlns:a16="http://schemas.microsoft.com/office/drawing/2014/main" id="{447FA1C1-48E9-46B3-9246-951937CDB48B}"/>
            </a:ext>
          </a:extLst>
        </xdr:cNvPr>
        <xdr:cNvCxnSpPr/>
      </xdr:nvCxnSpPr>
      <xdr:spPr>
        <a:xfrm>
          <a:off x="18656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698" name="n_1aveValue【児童館】&#10;一人当たり面積">
          <a:extLst>
            <a:ext uri="{FF2B5EF4-FFF2-40B4-BE49-F238E27FC236}">
              <a16:creationId xmlns:a16="http://schemas.microsoft.com/office/drawing/2014/main" id="{F5723C04-05AE-46BA-A2DE-CD6178D742E5}"/>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699" name="n_2aveValue【児童館】&#10;一人当たり面積">
          <a:extLst>
            <a:ext uri="{FF2B5EF4-FFF2-40B4-BE49-F238E27FC236}">
              <a16:creationId xmlns:a16="http://schemas.microsoft.com/office/drawing/2014/main" id="{A255B089-0997-4F04-9703-E8525B37A714}"/>
            </a:ext>
          </a:extLst>
        </xdr:cNvPr>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00" name="n_3aveValue【児童館】&#10;一人当たり面積">
          <a:extLst>
            <a:ext uri="{FF2B5EF4-FFF2-40B4-BE49-F238E27FC236}">
              <a16:creationId xmlns:a16="http://schemas.microsoft.com/office/drawing/2014/main" id="{45469340-C885-48EE-B3F3-6E59F3FED9E0}"/>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01" name="n_4aveValue【児童館】&#10;一人当たり面積">
          <a:extLst>
            <a:ext uri="{FF2B5EF4-FFF2-40B4-BE49-F238E27FC236}">
              <a16:creationId xmlns:a16="http://schemas.microsoft.com/office/drawing/2014/main" id="{0F75BB1D-2B5A-4BF6-A370-8AAE139FEB6E}"/>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702" name="n_1mainValue【児童館】&#10;一人当たり面積">
          <a:extLst>
            <a:ext uri="{FF2B5EF4-FFF2-40B4-BE49-F238E27FC236}">
              <a16:creationId xmlns:a16="http://schemas.microsoft.com/office/drawing/2014/main" id="{14CDBA2E-7B2C-406D-8FAA-B18C6E35E31D}"/>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03" name="n_2mainValue【児童館】&#10;一人当たり面積">
          <a:extLst>
            <a:ext uri="{FF2B5EF4-FFF2-40B4-BE49-F238E27FC236}">
              <a16:creationId xmlns:a16="http://schemas.microsoft.com/office/drawing/2014/main" id="{9D5BBA19-C661-4AC8-B43E-D440B055F93F}"/>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04" name="n_3mainValue【児童館】&#10;一人当たり面積">
          <a:extLst>
            <a:ext uri="{FF2B5EF4-FFF2-40B4-BE49-F238E27FC236}">
              <a16:creationId xmlns:a16="http://schemas.microsoft.com/office/drawing/2014/main" id="{38BE9E9D-C8B8-469D-AB90-5679F28D7BE4}"/>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05" name="n_4mainValue【児童館】&#10;一人当たり面積">
          <a:extLst>
            <a:ext uri="{FF2B5EF4-FFF2-40B4-BE49-F238E27FC236}">
              <a16:creationId xmlns:a16="http://schemas.microsoft.com/office/drawing/2014/main" id="{4D316424-254E-44C9-BE6E-6DA1B9AE02BD}"/>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3EE6ECF7-1868-4443-917A-FEEF154709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id="{3E2E73D9-9382-42DF-A07D-45A0273A17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id="{85E80B41-4837-4B1E-A23A-79ED380CA7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id="{1BBAFF71-3D71-40EA-877A-5DEAD40DDB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id="{374F95CB-3900-4E0B-B7DB-56D4DFE2F1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id="{32B1CA6D-EC7E-4983-8D84-931347C04A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id="{8D7CF9B5-27E3-48BC-A9DD-5B8EE10D9E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CB1CC86F-8AED-4B3B-B08D-B30DBAAFC2D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4" name="正方形/長方形 713">
          <a:extLst>
            <a:ext uri="{FF2B5EF4-FFF2-40B4-BE49-F238E27FC236}">
              <a16:creationId xmlns:a16="http://schemas.microsoft.com/office/drawing/2014/main" id="{E84358BC-E941-42F7-865C-1494AE535F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5" name="正方形/長方形 714">
          <a:extLst>
            <a:ext uri="{FF2B5EF4-FFF2-40B4-BE49-F238E27FC236}">
              <a16:creationId xmlns:a16="http://schemas.microsoft.com/office/drawing/2014/main" id="{6C87873E-FC64-4487-9DF5-ECFB34A3D8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6" name="正方形/長方形 715">
          <a:extLst>
            <a:ext uri="{FF2B5EF4-FFF2-40B4-BE49-F238E27FC236}">
              <a16:creationId xmlns:a16="http://schemas.microsoft.com/office/drawing/2014/main" id="{CE6978CF-94DC-4258-9649-6BABAD8593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7" name="正方形/長方形 716">
          <a:extLst>
            <a:ext uri="{FF2B5EF4-FFF2-40B4-BE49-F238E27FC236}">
              <a16:creationId xmlns:a16="http://schemas.microsoft.com/office/drawing/2014/main" id="{F51742E5-243F-4D5C-8188-B64D6AB322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8" name="正方形/長方形 717">
          <a:extLst>
            <a:ext uri="{FF2B5EF4-FFF2-40B4-BE49-F238E27FC236}">
              <a16:creationId xmlns:a16="http://schemas.microsoft.com/office/drawing/2014/main" id="{ED8622B9-5947-443A-BEB6-09697D7F3D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9" name="正方形/長方形 718">
          <a:extLst>
            <a:ext uri="{FF2B5EF4-FFF2-40B4-BE49-F238E27FC236}">
              <a16:creationId xmlns:a16="http://schemas.microsoft.com/office/drawing/2014/main" id="{7177C843-691E-45D2-816C-EDDAA86BA6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0" name="正方形/長方形 719">
          <a:extLst>
            <a:ext uri="{FF2B5EF4-FFF2-40B4-BE49-F238E27FC236}">
              <a16:creationId xmlns:a16="http://schemas.microsoft.com/office/drawing/2014/main" id="{4A06A62B-7329-4AA8-B734-DADDBB80BA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1" name="正方形/長方形 720">
          <a:extLst>
            <a:ext uri="{FF2B5EF4-FFF2-40B4-BE49-F238E27FC236}">
              <a16:creationId xmlns:a16="http://schemas.microsoft.com/office/drawing/2014/main" id="{04B817C8-6789-4A24-83BA-01CE191E86A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08C0CC63-2374-4ACE-B6D3-9385CB5A416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2DC94EC3-6BAE-4577-B93B-31230740A51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7504B13C-A76A-4CD5-B727-82B76DFC5C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有形固定資産減価償却率は、「認定こども園・</a:t>
          </a:r>
          <a:r>
            <a:rPr kumimoji="1" lang="ja-JP" altLang="en-US" sz="1100">
              <a:solidFill>
                <a:schemeClr val="dk1"/>
              </a:solidFill>
              <a:effectLst/>
              <a:latin typeface="+mn-lt"/>
              <a:ea typeface="+mn-ea"/>
              <a:cs typeface="+mn-cs"/>
            </a:rPr>
            <a:t>幼稚園・</a:t>
          </a:r>
          <a:r>
            <a:rPr kumimoji="1" lang="ja-JP" altLang="ja-JP" sz="1100">
              <a:solidFill>
                <a:schemeClr val="dk1"/>
              </a:solidFill>
              <a:effectLst/>
              <a:latin typeface="+mn-lt"/>
              <a:ea typeface="+mn-ea"/>
              <a:cs typeface="+mn-cs"/>
            </a:rPr>
            <a:t>保育所」</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以外の施設類型において、類似団体と同程度を維持しており、全国及び兵庫県の平均を下回っている。</a:t>
          </a:r>
          <a:endParaRPr lang="ja-JP" altLang="ja-JP" sz="1400">
            <a:effectLst/>
          </a:endParaRPr>
        </a:p>
        <a:p>
          <a:r>
            <a:rPr kumimoji="1" lang="ja-JP" altLang="ja-JP" sz="1100">
              <a:solidFill>
                <a:schemeClr val="dk1"/>
              </a:solidFill>
              <a:effectLst/>
              <a:latin typeface="+mn-lt"/>
              <a:ea typeface="+mn-ea"/>
              <a:cs typeface="+mn-cs"/>
            </a:rPr>
            <a:t>「幼稚園・認定こども園・保育所」には公立幼稚園が該当するが、</a:t>
          </a:r>
          <a:r>
            <a:rPr kumimoji="1" lang="ja-JP" altLang="en-US" sz="1100">
              <a:solidFill>
                <a:schemeClr val="dk1"/>
              </a:solidFill>
              <a:effectLst/>
              <a:latin typeface="+mn-lt"/>
              <a:ea typeface="+mn-ea"/>
              <a:cs typeface="+mn-cs"/>
            </a:rPr>
            <a:t>人口減少時代に即応した効率的な幼稚園運営のため、統合再編による新たな幼稚園の整備に着手する予定。</a:t>
          </a:r>
          <a:r>
            <a:rPr kumimoji="1" lang="ja-JP" altLang="ja-JP" sz="1100">
              <a:solidFill>
                <a:schemeClr val="dk1"/>
              </a:solidFill>
              <a:effectLst/>
              <a:latin typeface="+mn-lt"/>
              <a:ea typeface="+mn-ea"/>
              <a:cs typeface="+mn-cs"/>
            </a:rPr>
            <a:t>なお、一人当たり面積が少ないのは、公立の認定こども園や保育所が存在しないためである。</a:t>
          </a:r>
          <a:endParaRPr lang="ja-JP" altLang="ja-JP" sz="1400">
            <a:effectLst/>
          </a:endParaRPr>
        </a:p>
        <a:p>
          <a:r>
            <a:rPr kumimoji="1" lang="ja-JP" altLang="ja-JP" sz="1100">
              <a:solidFill>
                <a:schemeClr val="dk1"/>
              </a:solidFill>
              <a:effectLst/>
              <a:latin typeface="+mn-lt"/>
              <a:ea typeface="+mn-ea"/>
              <a:cs typeface="+mn-cs"/>
            </a:rPr>
            <a:t>「学校施設」については、小学校が有形固定資産減価率</a:t>
          </a:r>
          <a:r>
            <a:rPr kumimoji="1" lang="en-US" altLang="ja-JP" sz="1100">
              <a:solidFill>
                <a:schemeClr val="dk1"/>
              </a:solidFill>
              <a:effectLst/>
              <a:latin typeface="+mn-lt"/>
              <a:ea typeface="+mn-ea"/>
              <a:cs typeface="+mn-cs"/>
            </a:rPr>
            <a:t>53.1</a:t>
          </a:r>
          <a:r>
            <a:rPr kumimoji="1" lang="ja-JP" altLang="ja-JP" sz="1100">
              <a:solidFill>
                <a:schemeClr val="dk1"/>
              </a:solidFill>
              <a:effectLst/>
              <a:latin typeface="+mn-lt"/>
              <a:ea typeface="+mn-ea"/>
              <a:cs typeface="+mn-cs"/>
            </a:rPr>
            <a:t>％、中学校が</a:t>
          </a:r>
          <a:r>
            <a:rPr kumimoji="1" lang="en-US" altLang="ja-JP" sz="1100">
              <a:solidFill>
                <a:schemeClr val="dk1"/>
              </a:solidFill>
              <a:effectLst/>
              <a:latin typeface="+mn-lt"/>
              <a:ea typeface="+mn-ea"/>
              <a:cs typeface="+mn-cs"/>
            </a:rPr>
            <a:t>53.7</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年度に個別施設計画を策定しており、同計画に基づいて小野南中学校の</a:t>
          </a:r>
          <a:r>
            <a:rPr kumimoji="1" lang="ja-JP" altLang="en-US" sz="1100">
              <a:solidFill>
                <a:schemeClr val="dk1"/>
              </a:solidFill>
              <a:effectLst/>
              <a:latin typeface="+mn-lt"/>
              <a:ea typeface="+mn-ea"/>
              <a:cs typeface="+mn-cs"/>
            </a:rPr>
            <a:t>長寿命化改良事業を実施。次いで旭丘中学校の長寿命化改良事業に着手する予定であり、</a:t>
          </a:r>
          <a:r>
            <a:rPr kumimoji="1" lang="ja-JP" altLang="ja-JP" sz="1100">
              <a:solidFill>
                <a:schemeClr val="dk1"/>
              </a:solidFill>
              <a:effectLst/>
              <a:latin typeface="+mn-lt"/>
              <a:ea typeface="+mn-ea"/>
              <a:cs typeface="+mn-cs"/>
            </a:rPr>
            <a:t>老朽化対策に取り組んでいる。</a:t>
          </a:r>
          <a:endParaRPr lang="ja-JP" altLang="ja-JP" sz="1400">
            <a:effectLst/>
          </a:endParaRPr>
        </a:p>
        <a:p>
          <a:r>
            <a:rPr kumimoji="1" lang="ja-JP" altLang="ja-JP" sz="1100">
              <a:solidFill>
                <a:schemeClr val="dk1"/>
              </a:solidFill>
              <a:effectLst/>
              <a:latin typeface="+mn-lt"/>
              <a:ea typeface="+mn-ea"/>
              <a:cs typeface="+mn-cs"/>
            </a:rPr>
            <a:t>一人当たり換算では、</a:t>
          </a:r>
          <a:r>
            <a:rPr kumimoji="1" lang="ja-JP" altLang="en-US" sz="1100">
              <a:solidFill>
                <a:schemeClr val="dk1"/>
              </a:solidFill>
              <a:effectLst/>
              <a:latin typeface="+mn-lt"/>
              <a:ea typeface="+mn-ea"/>
              <a:cs typeface="+mn-cs"/>
            </a:rPr>
            <a:t>該当する全ての</a:t>
          </a:r>
          <a:r>
            <a:rPr kumimoji="1" lang="ja-JP" altLang="ja-JP" sz="1100">
              <a:solidFill>
                <a:schemeClr val="dk1"/>
              </a:solidFill>
              <a:effectLst/>
              <a:latin typeface="+mn-lt"/>
              <a:ea typeface="+mn-ea"/>
              <a:cs typeface="+mn-cs"/>
            </a:rPr>
            <a:t>項目で類似団体よりも低い水準となっており、全国や兵庫県の平均と比べても下回ってい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51FC3F-ACDF-45E8-9668-43A8261C87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8FABF6-A9E7-4F53-9F3D-2F77B382C1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3E11CF-CE37-4913-95D5-C43E5697C9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89E5A0-43B1-42ED-8250-F0EC14859F8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6B228F1-065C-4C35-BDD5-6238F4E550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035774-0BF0-4FFE-9798-0662E8072F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E3695F-2F45-493C-907C-23DC912277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F36FDE-35A9-4264-A247-7CB34F047CD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03D0AB-D1C7-4A3B-82FF-3FAE395DF8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7AFE0C-F7CD-4D06-80E2-5F9B281F94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C66EDDC-D62B-4953-860F-88BF5BD004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BEE83F-3D2D-4608-A8B6-2A1548E437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08F7D5-4549-420E-A7B9-A5F189B262E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A6C66D-92D3-4DB1-BE0E-8D1FDC7DA5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B74431-7C40-4204-BFB7-B0DA2A994B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D480EFB-7271-437A-9997-A0E16D4134F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45FE71-43F7-4DFB-850A-5783016864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E6D7EB-5E7A-487E-8DF0-06BADB2985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FDC263A-0937-4D00-B8D2-772DAB6F6B8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327CF6-2661-488E-AF36-1035E40EA6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4CFE7E-039E-4D09-9ADB-3A7246F922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17E17E-CA12-4CB3-AA7D-56DF956EB41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D8FBD8-8D62-431E-AE95-0C49B4070F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FB0A6E-8FA3-4965-A807-852E521962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4376FF-D843-472B-8197-D930F0AF5D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5D4B4C2-004D-43CC-A403-CFB74BE25C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864451-469C-4A45-BEE5-74F21C5B6C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D74153-F240-4C91-BA9D-4A2CC65AE5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B1D75C-5C39-4A88-A86A-1B3E2B7329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8EB115-0EA5-45B0-966C-983E045623C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0B403FD-BE26-41D9-A350-9CAFB4AA45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F2E15D-DAD8-421C-98ED-46AEAF5AFF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0B37CE-3C1A-42B2-91BB-31A41506D22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6F2F166-4BA8-4F52-978B-F3A1EDED55E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5332E1-CC7F-4A50-B310-2AAE6F26D2D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96C6F6-5FF9-4796-958B-D817FE518D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E8FAB7-3E6F-46CE-8BB4-F0881579C0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91C07C-3E3E-42AD-94F3-D5683C8705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27430FE-7A2E-4121-A62F-EC07E878313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84D36AA-E047-451A-94E8-1584DE8D331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0527DE9-1595-445B-86F7-8333EFC572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00BD364-96B4-493D-A0D8-06901CC0B63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1C264F3-B95C-45A1-92F9-7230E40B65A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2AFFA92-3201-4072-890D-981BB197C2F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30391E4-EF30-4B5C-945D-2E8986074B5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D9EF630-DF02-402F-877A-C20E0001E9A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E216562-B2C0-4064-95BE-B67B202FF67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39B5419-378E-4669-96B8-8F82AFFCC9C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3425F4E-F48A-4243-800A-200D542071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5F30F0D-C176-4BA8-B5C2-35696FB4B15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171A77-CD38-4C4E-8044-16451077E56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B616B28-7971-4DA2-A300-755812567F7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A0BB68F-55D8-409D-A7EE-BA5929D31E9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94717CC-CB8F-4693-9E15-AEC018CF669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7FF27EA-50B5-457B-B6C6-B0BF31F9ECF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2CAA13A-A12C-4B2A-B82E-09F8DEAF0CF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CF6AAD8-95CC-498B-9261-0E2D07B62A5D}"/>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0DC9684-2AEB-46D3-9409-A5FC05155C0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CD1E4E0-3923-473B-80C1-B03E575566B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78CCC011-830D-4068-B58F-D92724D5D097}"/>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97486B02-BEEF-41A5-88DE-440852924B07}"/>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457DB5F6-16AE-4BE7-96CF-BBFAAEB48681}"/>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689C7D5D-696F-47EA-A369-F98D81463F3C}"/>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BFABBC79-E70C-498C-BFCA-800B97453FF9}"/>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215A2F66-02D0-44C7-80C6-B6E7BFA4C951}"/>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9591D46F-8371-4321-B5A6-7EDE69BFAD39}"/>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609A8440-1BA4-4DA9-ACBC-487F457D4B51}"/>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EBC22D-EDE5-418F-A049-9072026736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CF44AA-1105-434A-B8E1-4C559EF69F6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8C16C1-0BAC-473D-B882-D62CB315C46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016FD9-C095-4463-9969-182E4DFD1E4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3CC32E6-B124-4F06-83A2-06BA8517C1E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67854</xdr:rowOff>
    </xdr:from>
    <xdr:to>
      <xdr:col>20</xdr:col>
      <xdr:colOff>38100</xdr:colOff>
      <xdr:row>37</xdr:row>
      <xdr:rowOff>169455</xdr:rowOff>
    </xdr:to>
    <xdr:sp macro="" textlink="">
      <xdr:nvSpPr>
        <xdr:cNvPr id="74" name="楕円 73">
          <a:extLst>
            <a:ext uri="{FF2B5EF4-FFF2-40B4-BE49-F238E27FC236}">
              <a16:creationId xmlns:a16="http://schemas.microsoft.com/office/drawing/2014/main" id="{31B3FCD3-8120-4E63-B931-3D91D804F331}"/>
            </a:ext>
          </a:extLst>
        </xdr:cNvPr>
        <xdr:cNvSpPr/>
      </xdr:nvSpPr>
      <xdr:spPr>
        <a:xfrm>
          <a:off x="3746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30299</xdr:rowOff>
    </xdr:from>
    <xdr:to>
      <xdr:col>15</xdr:col>
      <xdr:colOff>101600</xdr:colOff>
      <xdr:row>37</xdr:row>
      <xdr:rowOff>131899</xdr:rowOff>
    </xdr:to>
    <xdr:sp macro="" textlink="">
      <xdr:nvSpPr>
        <xdr:cNvPr id="75" name="楕円 74">
          <a:extLst>
            <a:ext uri="{FF2B5EF4-FFF2-40B4-BE49-F238E27FC236}">
              <a16:creationId xmlns:a16="http://schemas.microsoft.com/office/drawing/2014/main" id="{03B8F905-DB94-4CB3-BF04-6B5357B3C08F}"/>
            </a:ext>
          </a:extLst>
        </xdr:cNvPr>
        <xdr:cNvSpPr/>
      </xdr:nvSpPr>
      <xdr:spPr>
        <a:xfrm>
          <a:off x="2857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81099</xdr:rowOff>
    </xdr:from>
    <xdr:to>
      <xdr:col>19</xdr:col>
      <xdr:colOff>177800</xdr:colOff>
      <xdr:row>37</xdr:row>
      <xdr:rowOff>118654</xdr:rowOff>
    </xdr:to>
    <xdr:cxnSp macro="">
      <xdr:nvCxnSpPr>
        <xdr:cNvPr id="76" name="直線コネクタ 75">
          <a:extLst>
            <a:ext uri="{FF2B5EF4-FFF2-40B4-BE49-F238E27FC236}">
              <a16:creationId xmlns:a16="http://schemas.microsoft.com/office/drawing/2014/main" id="{0661CE23-9BC5-454E-B1DF-0CB4210DE1D7}"/>
            </a:ext>
          </a:extLst>
        </xdr:cNvPr>
        <xdr:cNvCxnSpPr/>
      </xdr:nvCxnSpPr>
      <xdr:spPr>
        <a:xfrm>
          <a:off x="2908300" y="64247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164193</xdr:rowOff>
    </xdr:from>
    <xdr:to>
      <xdr:col>10</xdr:col>
      <xdr:colOff>165100</xdr:colOff>
      <xdr:row>37</xdr:row>
      <xdr:rowOff>94343</xdr:rowOff>
    </xdr:to>
    <xdr:sp macro="" textlink="">
      <xdr:nvSpPr>
        <xdr:cNvPr id="77" name="楕円 76">
          <a:extLst>
            <a:ext uri="{FF2B5EF4-FFF2-40B4-BE49-F238E27FC236}">
              <a16:creationId xmlns:a16="http://schemas.microsoft.com/office/drawing/2014/main" id="{917D2563-CF3F-46C3-B0A6-C85C65C409ED}"/>
            </a:ext>
          </a:extLst>
        </xdr:cNvPr>
        <xdr:cNvSpPr/>
      </xdr:nvSpPr>
      <xdr:spPr>
        <a:xfrm>
          <a:off x="1968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43543</xdr:rowOff>
    </xdr:from>
    <xdr:to>
      <xdr:col>15</xdr:col>
      <xdr:colOff>50800</xdr:colOff>
      <xdr:row>37</xdr:row>
      <xdr:rowOff>81099</xdr:rowOff>
    </xdr:to>
    <xdr:cxnSp macro="">
      <xdr:nvCxnSpPr>
        <xdr:cNvPr id="78" name="直線コネクタ 77">
          <a:extLst>
            <a:ext uri="{FF2B5EF4-FFF2-40B4-BE49-F238E27FC236}">
              <a16:creationId xmlns:a16="http://schemas.microsoft.com/office/drawing/2014/main" id="{968D7E78-541E-42E6-8448-FBA104F56592}"/>
            </a:ext>
          </a:extLst>
        </xdr:cNvPr>
        <xdr:cNvCxnSpPr/>
      </xdr:nvCxnSpPr>
      <xdr:spPr>
        <a:xfrm>
          <a:off x="2019300" y="63871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22134</xdr:rowOff>
    </xdr:from>
    <xdr:to>
      <xdr:col>6</xdr:col>
      <xdr:colOff>38100</xdr:colOff>
      <xdr:row>37</xdr:row>
      <xdr:rowOff>123734</xdr:rowOff>
    </xdr:to>
    <xdr:sp macro="" textlink="">
      <xdr:nvSpPr>
        <xdr:cNvPr id="79" name="楕円 78">
          <a:extLst>
            <a:ext uri="{FF2B5EF4-FFF2-40B4-BE49-F238E27FC236}">
              <a16:creationId xmlns:a16="http://schemas.microsoft.com/office/drawing/2014/main" id="{102A1436-6B89-467F-B06B-DE4216CCD4D1}"/>
            </a:ext>
          </a:extLst>
        </xdr:cNvPr>
        <xdr:cNvSpPr/>
      </xdr:nvSpPr>
      <xdr:spPr>
        <a:xfrm>
          <a:off x="1079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43543</xdr:rowOff>
    </xdr:from>
    <xdr:to>
      <xdr:col>10</xdr:col>
      <xdr:colOff>114300</xdr:colOff>
      <xdr:row>37</xdr:row>
      <xdr:rowOff>72934</xdr:rowOff>
    </xdr:to>
    <xdr:cxnSp macro="">
      <xdr:nvCxnSpPr>
        <xdr:cNvPr id="80" name="直線コネクタ 79">
          <a:extLst>
            <a:ext uri="{FF2B5EF4-FFF2-40B4-BE49-F238E27FC236}">
              <a16:creationId xmlns:a16="http://schemas.microsoft.com/office/drawing/2014/main" id="{26640E23-8A02-4576-930A-F2DE6EC84858}"/>
            </a:ext>
          </a:extLst>
        </xdr:cNvPr>
        <xdr:cNvCxnSpPr/>
      </xdr:nvCxnSpPr>
      <xdr:spPr>
        <a:xfrm flipV="1">
          <a:off x="1130300" y="63871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1" name="n_1aveValue【図書館】&#10;有形固定資産減価償却率">
          <a:extLst>
            <a:ext uri="{FF2B5EF4-FFF2-40B4-BE49-F238E27FC236}">
              <a16:creationId xmlns:a16="http://schemas.microsoft.com/office/drawing/2014/main" id="{47E3BF17-BD15-4A76-BAC9-151FE4F7B5E0}"/>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2" name="n_2aveValue【図書館】&#10;有形固定資産減価償却率">
          <a:extLst>
            <a:ext uri="{FF2B5EF4-FFF2-40B4-BE49-F238E27FC236}">
              <a16:creationId xmlns:a16="http://schemas.microsoft.com/office/drawing/2014/main" id="{E6D89F38-5A3A-4357-BE79-FBA410A0B065}"/>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3" name="n_3aveValue【図書館】&#10;有形固定資産減価償却率">
          <a:extLst>
            <a:ext uri="{FF2B5EF4-FFF2-40B4-BE49-F238E27FC236}">
              <a16:creationId xmlns:a16="http://schemas.microsoft.com/office/drawing/2014/main" id="{1421F1B2-6AF7-476A-8954-185E66B8A335}"/>
            </a:ext>
          </a:extLst>
        </xdr:cNvPr>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4" name="n_4aveValue【図書館】&#10;有形固定資産減価償却率">
          <a:extLst>
            <a:ext uri="{FF2B5EF4-FFF2-40B4-BE49-F238E27FC236}">
              <a16:creationId xmlns:a16="http://schemas.microsoft.com/office/drawing/2014/main" id="{60E7C764-65F8-4431-BBA3-2DD664ACB0F6}"/>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14531</xdr:rowOff>
    </xdr:from>
    <xdr:ext cx="405111" cy="259045"/>
    <xdr:sp macro="" textlink="">
      <xdr:nvSpPr>
        <xdr:cNvPr id="85" name="n_1mainValue【図書館】&#10;有形固定資産減価償却率">
          <a:extLst>
            <a:ext uri="{FF2B5EF4-FFF2-40B4-BE49-F238E27FC236}">
              <a16:creationId xmlns:a16="http://schemas.microsoft.com/office/drawing/2014/main" id="{07702005-1EB3-496D-A2D5-94EFF25D3716}"/>
            </a:ext>
          </a:extLst>
        </xdr:cNvPr>
        <xdr:cNvSpPr txBox="1"/>
      </xdr:nvSpPr>
      <xdr:spPr>
        <a:xfrm>
          <a:off x="35820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148426</xdr:rowOff>
    </xdr:from>
    <xdr:ext cx="405111" cy="259045"/>
    <xdr:sp macro="" textlink="">
      <xdr:nvSpPr>
        <xdr:cNvPr id="86" name="n_2mainValue【図書館】&#10;有形固定資産減価償却率">
          <a:extLst>
            <a:ext uri="{FF2B5EF4-FFF2-40B4-BE49-F238E27FC236}">
              <a16:creationId xmlns:a16="http://schemas.microsoft.com/office/drawing/2014/main" id="{7F2DF1BE-303A-4237-9711-F6311221AB6C}"/>
            </a:ext>
          </a:extLst>
        </xdr:cNvPr>
        <xdr:cNvSpPr txBox="1"/>
      </xdr:nvSpPr>
      <xdr:spPr>
        <a:xfrm>
          <a:off x="2705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7" name="n_3mainValue【図書館】&#10;有形固定資産減価償却率">
          <a:extLst>
            <a:ext uri="{FF2B5EF4-FFF2-40B4-BE49-F238E27FC236}">
              <a16:creationId xmlns:a16="http://schemas.microsoft.com/office/drawing/2014/main" id="{E1C94499-2520-44E7-878B-B1FDD9F24CDA}"/>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8" name="n_4mainValue【図書館】&#10;有形固定資産減価償却率">
          <a:extLst>
            <a:ext uri="{FF2B5EF4-FFF2-40B4-BE49-F238E27FC236}">
              <a16:creationId xmlns:a16="http://schemas.microsoft.com/office/drawing/2014/main" id="{4DA1C86B-CC31-433F-80FC-3F8F727C39AD}"/>
            </a:ext>
          </a:extLst>
        </xdr:cNvPr>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4BDD93C-01EE-4469-8375-95DE2A5493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29CA169-3182-4762-923F-E7D3866DB7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176B963-22F7-4516-A63E-D9AE1253601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F75F3F7-383F-43FB-B8F1-9525A6BB0D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97DF357-F044-4139-8C35-B7E73EBE52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F978A6A-1825-47D5-9AE3-F2D779A1A0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9AF36B9-A0FA-49BC-BEA4-9DB52856F6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7E13420-9405-44DD-91DF-EA12FE3866A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8BE7C150-DAD9-443C-9667-4EAE074054F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38F22D6-D8F6-4675-A88C-0021B95616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9EB5044-4291-4381-9C81-258DCF04888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30716C3-6027-4E9F-BD50-28DFD1A4619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35856DE5-056D-45A3-B460-AC907A26FCE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E601ED77-F24E-4FA3-9B88-72890156623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76C44AD-E29D-4405-95AF-E789E7848BD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21516AB3-5F43-4CEA-AEE3-C27BC3FCC73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6F4F08A-BEE8-4B7F-8B5A-C3C627FA594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938F3033-3508-4ABB-8953-898EB05B6F9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1C25C38-81AF-4636-83A6-B80E90A858D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E99C7FE2-1006-48E8-B403-678879E121E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62734DA-5781-4216-B0D3-32B16D9D5B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F41FE154-7578-4FF6-A19D-7DF89F51065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C1928EBB-50EB-4EB0-B1E4-64D7A6B859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2" name="直線コネクタ 111">
          <a:extLst>
            <a:ext uri="{FF2B5EF4-FFF2-40B4-BE49-F238E27FC236}">
              <a16:creationId xmlns:a16="http://schemas.microsoft.com/office/drawing/2014/main" id="{3B44962E-0156-4F45-82FD-4AF8B44F643B}"/>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3" name="【図書館】&#10;一人当たり面積最小値テキスト">
          <a:extLst>
            <a:ext uri="{FF2B5EF4-FFF2-40B4-BE49-F238E27FC236}">
              <a16:creationId xmlns:a16="http://schemas.microsoft.com/office/drawing/2014/main" id="{6FD83F8A-3B61-4C92-9E5C-5C9FD0045527}"/>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4" name="直線コネクタ 113">
          <a:extLst>
            <a:ext uri="{FF2B5EF4-FFF2-40B4-BE49-F238E27FC236}">
              <a16:creationId xmlns:a16="http://schemas.microsoft.com/office/drawing/2014/main" id="{DF81E681-5402-417B-8339-957F2F8683E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5" name="【図書館】&#10;一人当たり面積最大値テキスト">
          <a:extLst>
            <a:ext uri="{FF2B5EF4-FFF2-40B4-BE49-F238E27FC236}">
              <a16:creationId xmlns:a16="http://schemas.microsoft.com/office/drawing/2014/main" id="{A0DCC588-2E52-49FA-BA78-E2A292E3A337}"/>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6" name="直線コネクタ 115">
          <a:extLst>
            <a:ext uri="{FF2B5EF4-FFF2-40B4-BE49-F238E27FC236}">
              <a16:creationId xmlns:a16="http://schemas.microsoft.com/office/drawing/2014/main" id="{FFA241BA-C428-442D-BF6E-0531C875361F}"/>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17" name="【図書館】&#10;一人当たり面積平均値テキスト">
          <a:extLst>
            <a:ext uri="{FF2B5EF4-FFF2-40B4-BE49-F238E27FC236}">
              <a16:creationId xmlns:a16="http://schemas.microsoft.com/office/drawing/2014/main" id="{59546888-6692-42D4-8829-152093B18623}"/>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18" name="フローチャート: 判断 117">
          <a:extLst>
            <a:ext uri="{FF2B5EF4-FFF2-40B4-BE49-F238E27FC236}">
              <a16:creationId xmlns:a16="http://schemas.microsoft.com/office/drawing/2014/main" id="{CC6FA6EA-B98A-4A04-B997-FEA6FC51D461}"/>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18848E94-88D7-474D-9769-45CF28B9A42D}"/>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0" name="フローチャート: 判断 119">
          <a:extLst>
            <a:ext uri="{FF2B5EF4-FFF2-40B4-BE49-F238E27FC236}">
              <a16:creationId xmlns:a16="http://schemas.microsoft.com/office/drawing/2014/main" id="{BAD03812-6B31-4B77-92D8-4741DFFA8912}"/>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6C9465B9-7299-46B9-B478-E8144ACC62C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2" name="フローチャート: 判断 121">
          <a:extLst>
            <a:ext uri="{FF2B5EF4-FFF2-40B4-BE49-F238E27FC236}">
              <a16:creationId xmlns:a16="http://schemas.microsoft.com/office/drawing/2014/main" id="{EC384256-986F-4309-861E-03AC76B7DCEB}"/>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993D1F8-16F4-4426-8744-9049F916005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50CD02D-95F0-4369-8965-76560810F9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B62A0A6-BBEE-4AF0-9EBE-06E36BCD82F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C69F7EC-665F-4DEB-A527-A086E7202F6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AF9E463-4C21-4AF3-B03A-FC4BAA0DDD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8" name="楕円 127">
          <a:extLst>
            <a:ext uri="{FF2B5EF4-FFF2-40B4-BE49-F238E27FC236}">
              <a16:creationId xmlns:a16="http://schemas.microsoft.com/office/drawing/2014/main" id="{17089855-42AF-4599-8060-F1886F5BAF89}"/>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29" name="楕円 128">
          <a:extLst>
            <a:ext uri="{FF2B5EF4-FFF2-40B4-BE49-F238E27FC236}">
              <a16:creationId xmlns:a16="http://schemas.microsoft.com/office/drawing/2014/main" id="{8671F540-396D-45B2-9357-B35E4091F316}"/>
            </a:ext>
          </a:extLst>
        </xdr:cNvPr>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72390</xdr:rowOff>
    </xdr:to>
    <xdr:cxnSp macro="">
      <xdr:nvCxnSpPr>
        <xdr:cNvPr id="130" name="直線コネクタ 129">
          <a:extLst>
            <a:ext uri="{FF2B5EF4-FFF2-40B4-BE49-F238E27FC236}">
              <a16:creationId xmlns:a16="http://schemas.microsoft.com/office/drawing/2014/main" id="{E864E161-B136-4FCC-B111-D1795678111C}"/>
            </a:ext>
          </a:extLst>
        </xdr:cNvPr>
        <xdr:cNvCxnSpPr/>
      </xdr:nvCxnSpPr>
      <xdr:spPr>
        <a:xfrm flipV="1">
          <a:off x="8750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21590</xdr:rowOff>
    </xdr:from>
    <xdr:to>
      <xdr:col>41</xdr:col>
      <xdr:colOff>101600</xdr:colOff>
      <xdr:row>39</xdr:row>
      <xdr:rowOff>123190</xdr:rowOff>
    </xdr:to>
    <xdr:sp macro="" textlink="">
      <xdr:nvSpPr>
        <xdr:cNvPr id="131" name="楕円 130">
          <a:extLst>
            <a:ext uri="{FF2B5EF4-FFF2-40B4-BE49-F238E27FC236}">
              <a16:creationId xmlns:a16="http://schemas.microsoft.com/office/drawing/2014/main" id="{9493DCDA-DF9B-414A-8A4B-B3ABD1D6C63C}"/>
            </a:ext>
          </a:extLst>
        </xdr:cNvPr>
        <xdr:cNvSpPr/>
      </xdr:nvSpPr>
      <xdr:spPr>
        <a:xfrm>
          <a:off x="781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72390</xdr:rowOff>
    </xdr:from>
    <xdr:to>
      <xdr:col>45</xdr:col>
      <xdr:colOff>177800</xdr:colOff>
      <xdr:row>39</xdr:row>
      <xdr:rowOff>72390</xdr:rowOff>
    </xdr:to>
    <xdr:cxnSp macro="">
      <xdr:nvCxnSpPr>
        <xdr:cNvPr id="132" name="直線コネクタ 131">
          <a:extLst>
            <a:ext uri="{FF2B5EF4-FFF2-40B4-BE49-F238E27FC236}">
              <a16:creationId xmlns:a16="http://schemas.microsoft.com/office/drawing/2014/main" id="{76F9B08B-8337-45D7-96FB-A4666C0B6109}"/>
            </a:ext>
          </a:extLst>
        </xdr:cNvPr>
        <xdr:cNvCxnSpPr/>
      </xdr:nvCxnSpPr>
      <xdr:spPr>
        <a:xfrm>
          <a:off x="7861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33" name="楕円 132">
          <a:extLst>
            <a:ext uri="{FF2B5EF4-FFF2-40B4-BE49-F238E27FC236}">
              <a16:creationId xmlns:a16="http://schemas.microsoft.com/office/drawing/2014/main" id="{9B9D9C23-401B-4D78-9C10-B712CE367DCF}"/>
            </a:ext>
          </a:extLst>
        </xdr:cNvPr>
        <xdr:cNvSpPr/>
      </xdr:nvSpPr>
      <xdr:spPr>
        <a:xfrm>
          <a:off x="692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72390</xdr:rowOff>
    </xdr:from>
    <xdr:to>
      <xdr:col>41</xdr:col>
      <xdr:colOff>50800</xdr:colOff>
      <xdr:row>39</xdr:row>
      <xdr:rowOff>80010</xdr:rowOff>
    </xdr:to>
    <xdr:cxnSp macro="">
      <xdr:nvCxnSpPr>
        <xdr:cNvPr id="134" name="直線コネクタ 133">
          <a:extLst>
            <a:ext uri="{FF2B5EF4-FFF2-40B4-BE49-F238E27FC236}">
              <a16:creationId xmlns:a16="http://schemas.microsoft.com/office/drawing/2014/main" id="{086207FE-CD73-45B0-A9CD-54FB02FDF66C}"/>
            </a:ext>
          </a:extLst>
        </xdr:cNvPr>
        <xdr:cNvCxnSpPr/>
      </xdr:nvCxnSpPr>
      <xdr:spPr>
        <a:xfrm flipV="1">
          <a:off x="6972300" y="675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5" name="n_1aveValue【図書館】&#10;一人当たり面積">
          <a:extLst>
            <a:ext uri="{FF2B5EF4-FFF2-40B4-BE49-F238E27FC236}">
              <a16:creationId xmlns:a16="http://schemas.microsoft.com/office/drawing/2014/main" id="{F8E9DD06-2D1F-40FC-A15E-0FA14A566347}"/>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6" name="n_2aveValue【図書館】&#10;一人当たり面積">
          <a:extLst>
            <a:ext uri="{FF2B5EF4-FFF2-40B4-BE49-F238E27FC236}">
              <a16:creationId xmlns:a16="http://schemas.microsoft.com/office/drawing/2014/main" id="{9253E515-9305-4EF1-BF71-672E5C872941}"/>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37" name="n_3aveValue【図書館】&#10;一人当たり面積">
          <a:extLst>
            <a:ext uri="{FF2B5EF4-FFF2-40B4-BE49-F238E27FC236}">
              <a16:creationId xmlns:a16="http://schemas.microsoft.com/office/drawing/2014/main" id="{310DAF61-46FB-4DF2-9266-A232B1038CB2}"/>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38" name="n_4aveValue【図書館】&#10;一人当たり面積">
          <a:extLst>
            <a:ext uri="{FF2B5EF4-FFF2-40B4-BE49-F238E27FC236}">
              <a16:creationId xmlns:a16="http://schemas.microsoft.com/office/drawing/2014/main" id="{09A67A66-1AA5-47F8-8393-E06DCC0B299B}"/>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39" name="n_1mainValue【図書館】&#10;一人当たり面積">
          <a:extLst>
            <a:ext uri="{FF2B5EF4-FFF2-40B4-BE49-F238E27FC236}">
              <a16:creationId xmlns:a16="http://schemas.microsoft.com/office/drawing/2014/main" id="{392CC045-D5A0-4532-AD96-50D77BFAB3EB}"/>
            </a:ext>
          </a:extLst>
        </xdr:cNvPr>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139717</xdr:rowOff>
    </xdr:from>
    <xdr:ext cx="469744" cy="259045"/>
    <xdr:sp macro="" textlink="">
      <xdr:nvSpPr>
        <xdr:cNvPr id="140" name="n_2mainValue【図書館】&#10;一人当たり面積">
          <a:extLst>
            <a:ext uri="{FF2B5EF4-FFF2-40B4-BE49-F238E27FC236}">
              <a16:creationId xmlns:a16="http://schemas.microsoft.com/office/drawing/2014/main" id="{C7619ECA-7D10-4AD6-B9EC-B00CE9F88F58}"/>
            </a:ext>
          </a:extLst>
        </xdr:cNvPr>
        <xdr:cNvSpPr txBox="1"/>
      </xdr:nvSpPr>
      <xdr:spPr>
        <a:xfrm>
          <a:off x="8515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139717</xdr:rowOff>
    </xdr:from>
    <xdr:ext cx="469744" cy="259045"/>
    <xdr:sp macro="" textlink="">
      <xdr:nvSpPr>
        <xdr:cNvPr id="141" name="n_3mainValue【図書館】&#10;一人当たり面積">
          <a:extLst>
            <a:ext uri="{FF2B5EF4-FFF2-40B4-BE49-F238E27FC236}">
              <a16:creationId xmlns:a16="http://schemas.microsoft.com/office/drawing/2014/main" id="{5C776B59-A187-4E08-8175-5A03D0F44F94}"/>
            </a:ext>
          </a:extLst>
        </xdr:cNvPr>
        <xdr:cNvSpPr txBox="1"/>
      </xdr:nvSpPr>
      <xdr:spPr>
        <a:xfrm>
          <a:off x="7626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2" name="n_4mainValue【図書館】&#10;一人当たり面積">
          <a:extLst>
            <a:ext uri="{FF2B5EF4-FFF2-40B4-BE49-F238E27FC236}">
              <a16:creationId xmlns:a16="http://schemas.microsoft.com/office/drawing/2014/main" id="{F0C061D4-684F-4CFB-9EAF-B191804A7C6F}"/>
            </a:ext>
          </a:extLst>
        </xdr:cNvPr>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D8B21994-A945-4A57-90D5-FC8FDF1717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3B0F9257-C768-4994-8003-50A5ED9AB8D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D6E73FD7-7C50-4547-9F6D-4E9C8BCA94C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6E809D8E-2E00-40CA-B65F-213CA7C51F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EA762CB3-0719-4B82-9DF4-93355565A15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C05D3524-6DAF-4DBE-BD6A-0962BBD19E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C9BF9D54-9D6C-42BE-87FE-56D1E3A89FD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D4A0F78E-8EF9-4F92-983D-CCC91F9C66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65D160E0-CFE5-4706-9AC5-89D774DFDDB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7A1562F8-2174-4951-A4F2-778AABF298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8A23B2A4-D9BF-4F76-8ADD-B7769106AA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7778C089-CDE0-4545-BB12-8D97F141035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DB469BE8-91A0-4265-A65D-E97DDF6A93E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7FDF9FEA-B863-40F9-9507-C6CAFD52F2A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522CFFBC-794D-451C-A78E-AFC23CBAF67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A93A7266-9A1C-4EE0-BD53-8BD9FE867C0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D39DEC53-BEC5-4204-B2D3-17FFD7BFF15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DDC6E0EF-F824-4AA4-B852-5F534519F2B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AC08FBF8-F38B-4BE6-8B24-5DBD95731F7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D39B831C-0E99-49E5-BE44-1F61C37FF10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35ECAE14-8985-42A0-B748-17A040656CF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129D9623-8094-4D6E-90EA-E3FAF54ACD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691A41D6-CB27-4A57-B80E-42A3E1236C3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14BB7D55-2B02-4C00-A701-5515C851EB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66E2A193-29BF-415C-ABE9-D84734C0D77B}"/>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BCD2C1C1-F5D1-4AA4-8EFF-A919F7F5696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813779E-B14F-4E15-B494-7572A2A7FAB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EC95A0E4-D235-4521-8A09-A55ED76DF2FE}"/>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1" name="直線コネクタ 170">
          <a:extLst>
            <a:ext uri="{FF2B5EF4-FFF2-40B4-BE49-F238E27FC236}">
              <a16:creationId xmlns:a16="http://schemas.microsoft.com/office/drawing/2014/main" id="{F5010A83-315C-4F47-BC8F-8807A599E1C1}"/>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60B77F0-04A4-4429-9A1E-41443574FC14}"/>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3" name="フローチャート: 判断 172">
          <a:extLst>
            <a:ext uri="{FF2B5EF4-FFF2-40B4-BE49-F238E27FC236}">
              <a16:creationId xmlns:a16="http://schemas.microsoft.com/office/drawing/2014/main" id="{38B2551E-8255-4F77-9CA1-57CE1A6E9D02}"/>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74" name="フローチャート: 判断 173">
          <a:extLst>
            <a:ext uri="{FF2B5EF4-FFF2-40B4-BE49-F238E27FC236}">
              <a16:creationId xmlns:a16="http://schemas.microsoft.com/office/drawing/2014/main" id="{98358C68-1011-43B3-877F-59C71FC7E31F}"/>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75" name="フローチャート: 判断 174">
          <a:extLst>
            <a:ext uri="{FF2B5EF4-FFF2-40B4-BE49-F238E27FC236}">
              <a16:creationId xmlns:a16="http://schemas.microsoft.com/office/drawing/2014/main" id="{450CA969-437F-4081-B883-78D69FE5BFF6}"/>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6" name="フローチャート: 判断 175">
          <a:extLst>
            <a:ext uri="{FF2B5EF4-FFF2-40B4-BE49-F238E27FC236}">
              <a16:creationId xmlns:a16="http://schemas.microsoft.com/office/drawing/2014/main" id="{3CBA2BE6-5CFC-47DC-9C89-8ED91A98D2F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77" name="フローチャート: 判断 176">
          <a:extLst>
            <a:ext uri="{FF2B5EF4-FFF2-40B4-BE49-F238E27FC236}">
              <a16:creationId xmlns:a16="http://schemas.microsoft.com/office/drawing/2014/main" id="{808180CC-4C21-4599-A16B-51719F8B1D83}"/>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7363A20-A430-4EDF-AA26-6A9E18A341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FE0A944-FFCD-4A6F-9747-62BBFCC351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57073EC-53F6-4934-BF16-5A1CD8984B7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CB38FC9-FA7B-4594-8A73-3C794588FD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DE72B5A-D9A2-4524-8DC4-0D29338488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83" name="楕円 182">
          <a:extLst>
            <a:ext uri="{FF2B5EF4-FFF2-40B4-BE49-F238E27FC236}">
              <a16:creationId xmlns:a16="http://schemas.microsoft.com/office/drawing/2014/main" id="{497E5FFA-A46C-4419-BA0C-5124CF0007D8}"/>
            </a:ext>
          </a:extLst>
        </xdr:cNvPr>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4" name="楕円 183">
          <a:extLst>
            <a:ext uri="{FF2B5EF4-FFF2-40B4-BE49-F238E27FC236}">
              <a16:creationId xmlns:a16="http://schemas.microsoft.com/office/drawing/2014/main" id="{80D8967B-C6D6-4831-BC7E-D4C19B770137}"/>
            </a:ext>
          </a:extLst>
        </xdr:cNvPr>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xdr:rowOff>
    </xdr:from>
    <xdr:to>
      <xdr:col>19</xdr:col>
      <xdr:colOff>177800</xdr:colOff>
      <xdr:row>60</xdr:row>
      <xdr:rowOff>47625</xdr:rowOff>
    </xdr:to>
    <xdr:cxnSp macro="">
      <xdr:nvCxnSpPr>
        <xdr:cNvPr id="185" name="直線コネクタ 184">
          <a:extLst>
            <a:ext uri="{FF2B5EF4-FFF2-40B4-BE49-F238E27FC236}">
              <a16:creationId xmlns:a16="http://schemas.microsoft.com/office/drawing/2014/main" id="{F00EF534-8EAA-4CBD-9E23-69FE384E6B1A}"/>
            </a:ext>
          </a:extLst>
        </xdr:cNvPr>
        <xdr:cNvCxnSpPr/>
      </xdr:nvCxnSpPr>
      <xdr:spPr>
        <a:xfrm>
          <a:off x="2908300" y="102927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6" name="楕円 185">
          <a:extLst>
            <a:ext uri="{FF2B5EF4-FFF2-40B4-BE49-F238E27FC236}">
              <a16:creationId xmlns:a16="http://schemas.microsoft.com/office/drawing/2014/main" id="{77A93281-33DD-40C0-89EA-C97207D37691}"/>
            </a:ext>
          </a:extLst>
        </xdr:cNvPr>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60</xdr:row>
      <xdr:rowOff>5715</xdr:rowOff>
    </xdr:to>
    <xdr:cxnSp macro="">
      <xdr:nvCxnSpPr>
        <xdr:cNvPr id="187" name="直線コネクタ 186">
          <a:extLst>
            <a:ext uri="{FF2B5EF4-FFF2-40B4-BE49-F238E27FC236}">
              <a16:creationId xmlns:a16="http://schemas.microsoft.com/office/drawing/2014/main" id="{59FA51FA-0FA8-4528-B836-2C87E2430CAE}"/>
            </a:ext>
          </a:extLst>
        </xdr:cNvPr>
        <xdr:cNvCxnSpPr/>
      </xdr:nvCxnSpPr>
      <xdr:spPr>
        <a:xfrm>
          <a:off x="2019300" y="102527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44450</xdr:rowOff>
    </xdr:from>
    <xdr:to>
      <xdr:col>6</xdr:col>
      <xdr:colOff>38100</xdr:colOff>
      <xdr:row>59</xdr:row>
      <xdr:rowOff>146050</xdr:rowOff>
    </xdr:to>
    <xdr:sp macro="" textlink="">
      <xdr:nvSpPr>
        <xdr:cNvPr id="188" name="楕円 187">
          <a:extLst>
            <a:ext uri="{FF2B5EF4-FFF2-40B4-BE49-F238E27FC236}">
              <a16:creationId xmlns:a16="http://schemas.microsoft.com/office/drawing/2014/main" id="{CB1D3B57-DB65-48EE-A295-5CACEBF429E0}"/>
            </a:ext>
          </a:extLst>
        </xdr:cNvPr>
        <xdr:cNvSpPr/>
      </xdr:nvSpPr>
      <xdr:spPr>
        <a:xfrm>
          <a:off x="1079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95250</xdr:rowOff>
    </xdr:from>
    <xdr:to>
      <xdr:col>10</xdr:col>
      <xdr:colOff>114300</xdr:colOff>
      <xdr:row>59</xdr:row>
      <xdr:rowOff>137160</xdr:rowOff>
    </xdr:to>
    <xdr:cxnSp macro="">
      <xdr:nvCxnSpPr>
        <xdr:cNvPr id="189" name="直線コネクタ 188">
          <a:extLst>
            <a:ext uri="{FF2B5EF4-FFF2-40B4-BE49-F238E27FC236}">
              <a16:creationId xmlns:a16="http://schemas.microsoft.com/office/drawing/2014/main" id="{21825511-75C0-474C-89BE-0839C89D3DC7}"/>
            </a:ext>
          </a:extLst>
        </xdr:cNvPr>
        <xdr:cNvCxnSpPr/>
      </xdr:nvCxnSpPr>
      <xdr:spPr>
        <a:xfrm>
          <a:off x="1130300" y="10210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190" name="n_1aveValue【体育館・プール】&#10;有形固定資産減価償却率">
          <a:extLst>
            <a:ext uri="{FF2B5EF4-FFF2-40B4-BE49-F238E27FC236}">
              <a16:creationId xmlns:a16="http://schemas.microsoft.com/office/drawing/2014/main" id="{5D36756F-DA05-403A-A9E8-20A00437D6F3}"/>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91" name="n_2aveValue【体育館・プール】&#10;有形固定資産減価償却率">
          <a:extLst>
            <a:ext uri="{FF2B5EF4-FFF2-40B4-BE49-F238E27FC236}">
              <a16:creationId xmlns:a16="http://schemas.microsoft.com/office/drawing/2014/main" id="{7FA3A251-FBA1-4FDC-ABED-E2CE28563867}"/>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2" name="n_3aveValue【体育館・プール】&#10;有形固定資産減価償却率">
          <a:extLst>
            <a:ext uri="{FF2B5EF4-FFF2-40B4-BE49-F238E27FC236}">
              <a16:creationId xmlns:a16="http://schemas.microsoft.com/office/drawing/2014/main" id="{F0357DC5-F64F-4773-9194-CDD0B4FDC85D}"/>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193" name="n_4aveValue【体育館・プール】&#10;有形固定資産減価償却率">
          <a:extLst>
            <a:ext uri="{FF2B5EF4-FFF2-40B4-BE49-F238E27FC236}">
              <a16:creationId xmlns:a16="http://schemas.microsoft.com/office/drawing/2014/main" id="{6720FDD0-A40E-4BFE-92B6-8E5665846672}"/>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114952</xdr:rowOff>
    </xdr:from>
    <xdr:ext cx="405111" cy="259045"/>
    <xdr:sp macro="" textlink="">
      <xdr:nvSpPr>
        <xdr:cNvPr id="194" name="n_1mainValue【体育館・プール】&#10;有形固定資産減価償却率">
          <a:extLst>
            <a:ext uri="{FF2B5EF4-FFF2-40B4-BE49-F238E27FC236}">
              <a16:creationId xmlns:a16="http://schemas.microsoft.com/office/drawing/2014/main" id="{98451408-4678-4415-9384-F077F45778ED}"/>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5" name="n_2mainValue【体育館・プール】&#10;有形固定資産減価償却率">
          <a:extLst>
            <a:ext uri="{FF2B5EF4-FFF2-40B4-BE49-F238E27FC236}">
              <a16:creationId xmlns:a16="http://schemas.microsoft.com/office/drawing/2014/main" id="{25F094B5-245F-41CB-9B55-1435406E3BEC}"/>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6" name="n_3mainValue【体育館・プール】&#10;有形固定資産減価償却率">
          <a:extLst>
            <a:ext uri="{FF2B5EF4-FFF2-40B4-BE49-F238E27FC236}">
              <a16:creationId xmlns:a16="http://schemas.microsoft.com/office/drawing/2014/main" id="{9DEAECB2-0588-4E44-9E62-5A645C21E402}"/>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162577</xdr:rowOff>
    </xdr:from>
    <xdr:ext cx="405111" cy="259045"/>
    <xdr:sp macro="" textlink="">
      <xdr:nvSpPr>
        <xdr:cNvPr id="197" name="n_4mainValue【体育館・プール】&#10;有形固定資産減価償却率">
          <a:extLst>
            <a:ext uri="{FF2B5EF4-FFF2-40B4-BE49-F238E27FC236}">
              <a16:creationId xmlns:a16="http://schemas.microsoft.com/office/drawing/2014/main" id="{341C4219-40CA-4712-82AE-7C89E95C05DD}"/>
            </a:ext>
          </a:extLst>
        </xdr:cNvPr>
        <xdr:cNvSpPr txBox="1"/>
      </xdr:nvSpPr>
      <xdr:spPr>
        <a:xfrm>
          <a:off x="927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B5F10A7D-F340-4B3C-8953-C661FA958C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82FA3674-00B0-413A-BC1E-F54A88363E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E0CBBA9B-A39C-48C9-9216-D2BB326AD8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4561D785-497D-449D-AE3D-CB4100254A6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639D98A5-146B-4C01-BFA5-15D828BE2EE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6CB1C021-3D8D-4F4A-9D4F-9DF85EB961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49A874BA-B089-4684-8722-ACD1D36D66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8629872F-2F46-4B1A-854E-A20A5C52291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FB1D1A93-847A-4B98-8A2D-71A488C9E3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3B229ECB-0F49-416A-9299-6C530A6B65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3D3DABA2-B070-4DEE-A2AA-6F047CF3BF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1F50205D-ECCD-46CD-9A23-17A3C9CD086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E748B2C6-0BE4-4921-BCCB-4D06AC8CA95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5EB9A196-1DC9-4598-8A4E-47AE875C918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E823791F-0D7D-45E0-84D8-BD84629ADE1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D52C886E-013C-4AB3-9E3D-ADC84CD476C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B430DACB-43AE-490B-B859-58EC46C4BB7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A06A68A7-4243-4199-9A01-BB0FBA5EAB7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B159A0D6-8A01-45C2-BFED-6C93D0BE0D9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C022ACBC-1500-4C85-A186-B5DA22F28C7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5FEA1B6D-47EA-440B-9EFA-D3A5383DC35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65B7F461-7D8B-46E6-AD10-A985535CDBF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84AC5D28-B901-4778-92C8-612DEF500C8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881A397B-2D69-43F0-8961-81A589E4180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D73749D7-F80C-4BCA-B8E1-FAD5D71F367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23" name="直線コネクタ 222">
          <a:extLst>
            <a:ext uri="{FF2B5EF4-FFF2-40B4-BE49-F238E27FC236}">
              <a16:creationId xmlns:a16="http://schemas.microsoft.com/office/drawing/2014/main" id="{FCA0E8BB-4824-454A-903A-F4E92E60D566}"/>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24" name="【体育館・プール】&#10;一人当たり面積最小値テキスト">
          <a:extLst>
            <a:ext uri="{FF2B5EF4-FFF2-40B4-BE49-F238E27FC236}">
              <a16:creationId xmlns:a16="http://schemas.microsoft.com/office/drawing/2014/main" id="{263B3C0D-5DAF-4F3C-8F59-E6C95CE618A2}"/>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25" name="直線コネクタ 224">
          <a:extLst>
            <a:ext uri="{FF2B5EF4-FFF2-40B4-BE49-F238E27FC236}">
              <a16:creationId xmlns:a16="http://schemas.microsoft.com/office/drawing/2014/main" id="{A514E4E7-3497-4959-9078-07FB83F4AC2A}"/>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26" name="【体育館・プール】&#10;一人当たり面積最大値テキスト">
          <a:extLst>
            <a:ext uri="{FF2B5EF4-FFF2-40B4-BE49-F238E27FC236}">
              <a16:creationId xmlns:a16="http://schemas.microsoft.com/office/drawing/2014/main" id="{0503A956-55C0-49C9-847D-380295BC283D}"/>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27" name="直線コネクタ 226">
          <a:extLst>
            <a:ext uri="{FF2B5EF4-FFF2-40B4-BE49-F238E27FC236}">
              <a16:creationId xmlns:a16="http://schemas.microsoft.com/office/drawing/2014/main" id="{45E603F1-22BA-4B13-9925-0CA254E80BDC}"/>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28" name="【体育館・プール】&#10;一人当たり面積平均値テキスト">
          <a:extLst>
            <a:ext uri="{FF2B5EF4-FFF2-40B4-BE49-F238E27FC236}">
              <a16:creationId xmlns:a16="http://schemas.microsoft.com/office/drawing/2014/main" id="{1C27FDA2-C136-4689-9F5B-D519588CCCC5}"/>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29" name="フローチャート: 判断 228">
          <a:extLst>
            <a:ext uri="{FF2B5EF4-FFF2-40B4-BE49-F238E27FC236}">
              <a16:creationId xmlns:a16="http://schemas.microsoft.com/office/drawing/2014/main" id="{898CCD3A-B9DB-446C-98C6-E81A6907EBA1}"/>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0" name="フローチャート: 判断 229">
          <a:extLst>
            <a:ext uri="{FF2B5EF4-FFF2-40B4-BE49-F238E27FC236}">
              <a16:creationId xmlns:a16="http://schemas.microsoft.com/office/drawing/2014/main" id="{1950ABB4-FDB7-4508-9C33-A8C7086E19F9}"/>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31" name="フローチャート: 判断 230">
          <a:extLst>
            <a:ext uri="{FF2B5EF4-FFF2-40B4-BE49-F238E27FC236}">
              <a16:creationId xmlns:a16="http://schemas.microsoft.com/office/drawing/2014/main" id="{DF77F834-5553-462C-A57A-F2A24F47BF82}"/>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32" name="フローチャート: 判断 231">
          <a:extLst>
            <a:ext uri="{FF2B5EF4-FFF2-40B4-BE49-F238E27FC236}">
              <a16:creationId xmlns:a16="http://schemas.microsoft.com/office/drawing/2014/main" id="{EE8E2763-D638-412E-A10E-9ADAA18AE771}"/>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33" name="フローチャート: 判断 232">
          <a:extLst>
            <a:ext uri="{FF2B5EF4-FFF2-40B4-BE49-F238E27FC236}">
              <a16:creationId xmlns:a16="http://schemas.microsoft.com/office/drawing/2014/main" id="{4658C2C7-D627-420C-A9C2-76380878120E}"/>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212A424-361D-4526-8947-70663CD0946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882E927-B63D-453E-9E59-256D7B4BF94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F12B67F-6899-4CCF-A590-F74A3015B5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F717837-D4E4-4413-B9AF-A8A5E1A29C8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91CF366-41DD-4986-8D44-0D584C9C09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50437</xdr:rowOff>
    </xdr:from>
    <xdr:to>
      <xdr:col>50</xdr:col>
      <xdr:colOff>165100</xdr:colOff>
      <xdr:row>62</xdr:row>
      <xdr:rowOff>152037</xdr:rowOff>
    </xdr:to>
    <xdr:sp macro="" textlink="">
      <xdr:nvSpPr>
        <xdr:cNvPr id="239" name="楕円 238">
          <a:extLst>
            <a:ext uri="{FF2B5EF4-FFF2-40B4-BE49-F238E27FC236}">
              <a16:creationId xmlns:a16="http://schemas.microsoft.com/office/drawing/2014/main" id="{52C5B806-F372-4D11-9F09-45DB9AA68F58}"/>
            </a:ext>
          </a:extLst>
        </xdr:cNvPr>
        <xdr:cNvSpPr/>
      </xdr:nvSpPr>
      <xdr:spPr>
        <a:xfrm>
          <a:off x="9588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40" name="楕円 239">
          <a:extLst>
            <a:ext uri="{FF2B5EF4-FFF2-40B4-BE49-F238E27FC236}">
              <a16:creationId xmlns:a16="http://schemas.microsoft.com/office/drawing/2014/main" id="{59E82326-2E73-40F8-A4DA-C78288D5C5BF}"/>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101237</xdr:rowOff>
    </xdr:from>
    <xdr:to>
      <xdr:col>50</xdr:col>
      <xdr:colOff>114300</xdr:colOff>
      <xdr:row>62</xdr:row>
      <xdr:rowOff>102870</xdr:rowOff>
    </xdr:to>
    <xdr:cxnSp macro="">
      <xdr:nvCxnSpPr>
        <xdr:cNvPr id="241" name="直線コネクタ 240">
          <a:extLst>
            <a:ext uri="{FF2B5EF4-FFF2-40B4-BE49-F238E27FC236}">
              <a16:creationId xmlns:a16="http://schemas.microsoft.com/office/drawing/2014/main" id="{7DA3F8C3-9161-4CD6-8D77-1AE63D93A5CF}"/>
            </a:ext>
          </a:extLst>
        </xdr:cNvPr>
        <xdr:cNvCxnSpPr/>
      </xdr:nvCxnSpPr>
      <xdr:spPr>
        <a:xfrm flipV="1">
          <a:off x="8750300" y="107311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55335</xdr:rowOff>
    </xdr:from>
    <xdr:to>
      <xdr:col>41</xdr:col>
      <xdr:colOff>101600</xdr:colOff>
      <xdr:row>62</xdr:row>
      <xdr:rowOff>156935</xdr:rowOff>
    </xdr:to>
    <xdr:sp macro="" textlink="">
      <xdr:nvSpPr>
        <xdr:cNvPr id="242" name="楕円 241">
          <a:extLst>
            <a:ext uri="{FF2B5EF4-FFF2-40B4-BE49-F238E27FC236}">
              <a16:creationId xmlns:a16="http://schemas.microsoft.com/office/drawing/2014/main" id="{EE02C066-EC4B-4FC9-8424-82340AF81B91}"/>
            </a:ext>
          </a:extLst>
        </xdr:cNvPr>
        <xdr:cNvSpPr/>
      </xdr:nvSpPr>
      <xdr:spPr>
        <a:xfrm>
          <a:off x="7810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106135</xdr:rowOff>
    </xdr:to>
    <xdr:cxnSp macro="">
      <xdr:nvCxnSpPr>
        <xdr:cNvPr id="243" name="直線コネクタ 242">
          <a:extLst>
            <a:ext uri="{FF2B5EF4-FFF2-40B4-BE49-F238E27FC236}">
              <a16:creationId xmlns:a16="http://schemas.microsoft.com/office/drawing/2014/main" id="{DC816EAB-FDBB-40A4-9FDE-A03930727561}"/>
            </a:ext>
          </a:extLst>
        </xdr:cNvPr>
        <xdr:cNvCxnSpPr/>
      </xdr:nvCxnSpPr>
      <xdr:spPr>
        <a:xfrm flipV="1">
          <a:off x="7861300" y="107327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56969</xdr:rowOff>
    </xdr:from>
    <xdr:to>
      <xdr:col>36</xdr:col>
      <xdr:colOff>165100</xdr:colOff>
      <xdr:row>62</xdr:row>
      <xdr:rowOff>158569</xdr:rowOff>
    </xdr:to>
    <xdr:sp macro="" textlink="">
      <xdr:nvSpPr>
        <xdr:cNvPr id="244" name="楕円 243">
          <a:extLst>
            <a:ext uri="{FF2B5EF4-FFF2-40B4-BE49-F238E27FC236}">
              <a16:creationId xmlns:a16="http://schemas.microsoft.com/office/drawing/2014/main" id="{FF7CA295-44ED-40AA-848C-DC738D8ED15D}"/>
            </a:ext>
          </a:extLst>
        </xdr:cNvPr>
        <xdr:cNvSpPr/>
      </xdr:nvSpPr>
      <xdr:spPr>
        <a:xfrm>
          <a:off x="692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106135</xdr:rowOff>
    </xdr:from>
    <xdr:to>
      <xdr:col>41</xdr:col>
      <xdr:colOff>50800</xdr:colOff>
      <xdr:row>62</xdr:row>
      <xdr:rowOff>107769</xdr:rowOff>
    </xdr:to>
    <xdr:cxnSp macro="">
      <xdr:nvCxnSpPr>
        <xdr:cNvPr id="245" name="直線コネクタ 244">
          <a:extLst>
            <a:ext uri="{FF2B5EF4-FFF2-40B4-BE49-F238E27FC236}">
              <a16:creationId xmlns:a16="http://schemas.microsoft.com/office/drawing/2014/main" id="{761CA740-AE03-4675-AA46-6205AEF240C1}"/>
            </a:ext>
          </a:extLst>
        </xdr:cNvPr>
        <xdr:cNvCxnSpPr/>
      </xdr:nvCxnSpPr>
      <xdr:spPr>
        <a:xfrm flipV="1">
          <a:off x="6972300" y="107360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46" name="n_1aveValue【体育館・プール】&#10;一人当たり面積">
          <a:extLst>
            <a:ext uri="{FF2B5EF4-FFF2-40B4-BE49-F238E27FC236}">
              <a16:creationId xmlns:a16="http://schemas.microsoft.com/office/drawing/2014/main" id="{85D8F565-10A0-4F21-AC2E-9B461C02039B}"/>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47" name="n_2aveValue【体育館・プール】&#10;一人当たり面積">
          <a:extLst>
            <a:ext uri="{FF2B5EF4-FFF2-40B4-BE49-F238E27FC236}">
              <a16:creationId xmlns:a16="http://schemas.microsoft.com/office/drawing/2014/main" id="{5357D4B5-437E-4DC4-AB4C-DF225999CA43}"/>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48" name="n_3aveValue【体育館・プール】&#10;一人当たり面積">
          <a:extLst>
            <a:ext uri="{FF2B5EF4-FFF2-40B4-BE49-F238E27FC236}">
              <a16:creationId xmlns:a16="http://schemas.microsoft.com/office/drawing/2014/main" id="{B2B14026-E9CD-4BD4-9327-5A757A3AC6F2}"/>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49" name="n_4aveValue【体育館・プール】&#10;一人当たり面積">
          <a:extLst>
            <a:ext uri="{FF2B5EF4-FFF2-40B4-BE49-F238E27FC236}">
              <a16:creationId xmlns:a16="http://schemas.microsoft.com/office/drawing/2014/main" id="{D97E1FD9-3C80-4C51-9470-6149A9F4D7E2}"/>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143164</xdr:rowOff>
    </xdr:from>
    <xdr:ext cx="469744" cy="259045"/>
    <xdr:sp macro="" textlink="">
      <xdr:nvSpPr>
        <xdr:cNvPr id="250" name="n_1mainValue【体育館・プール】&#10;一人当たり面積">
          <a:extLst>
            <a:ext uri="{FF2B5EF4-FFF2-40B4-BE49-F238E27FC236}">
              <a16:creationId xmlns:a16="http://schemas.microsoft.com/office/drawing/2014/main" id="{AF0AC6A9-1971-46F3-9ED7-ACC560079B82}"/>
            </a:ext>
          </a:extLst>
        </xdr:cNvPr>
        <xdr:cNvSpPr txBox="1"/>
      </xdr:nvSpPr>
      <xdr:spPr>
        <a:xfrm>
          <a:off x="93917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1" name="n_2mainValue【体育館・プール】&#10;一人当たり面積">
          <a:extLst>
            <a:ext uri="{FF2B5EF4-FFF2-40B4-BE49-F238E27FC236}">
              <a16:creationId xmlns:a16="http://schemas.microsoft.com/office/drawing/2014/main" id="{1D2AAEA6-96B9-4F19-8DAE-CA2FB822DFF4}"/>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148062</xdr:rowOff>
    </xdr:from>
    <xdr:ext cx="469744" cy="259045"/>
    <xdr:sp macro="" textlink="">
      <xdr:nvSpPr>
        <xdr:cNvPr id="252" name="n_3mainValue【体育館・プール】&#10;一人当たり面積">
          <a:extLst>
            <a:ext uri="{FF2B5EF4-FFF2-40B4-BE49-F238E27FC236}">
              <a16:creationId xmlns:a16="http://schemas.microsoft.com/office/drawing/2014/main" id="{B28142A5-AB65-4B50-9DF5-E041242B98A1}"/>
            </a:ext>
          </a:extLst>
        </xdr:cNvPr>
        <xdr:cNvSpPr txBox="1"/>
      </xdr:nvSpPr>
      <xdr:spPr>
        <a:xfrm>
          <a:off x="7626427" y="1077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149696</xdr:rowOff>
    </xdr:from>
    <xdr:ext cx="469744" cy="259045"/>
    <xdr:sp macro="" textlink="">
      <xdr:nvSpPr>
        <xdr:cNvPr id="253" name="n_4mainValue【体育館・プール】&#10;一人当たり面積">
          <a:extLst>
            <a:ext uri="{FF2B5EF4-FFF2-40B4-BE49-F238E27FC236}">
              <a16:creationId xmlns:a16="http://schemas.microsoft.com/office/drawing/2014/main" id="{7B20CCD7-FF21-4FF0-A6E3-5FBADF87D919}"/>
            </a:ext>
          </a:extLst>
        </xdr:cNvPr>
        <xdr:cNvSpPr txBox="1"/>
      </xdr:nvSpPr>
      <xdr:spPr>
        <a:xfrm>
          <a:off x="6737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D8D2130F-3F5D-48CE-82C9-6BB8A65AF57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647EFE11-F2FD-4C5C-BD9C-8C5978D156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69F3DB02-3E4F-4971-8F02-31CD3B44703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F1F63B5E-79F7-42DD-9390-18B79A049DA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E4531779-69C6-41A3-AFB4-BCC347490D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E13CB49C-FDF2-487A-A6ED-7AC5F0FD47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95C787C4-47BF-4AEF-A8FC-EB7E0991AB2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89D1AE3E-DD4D-44FF-800B-DDF53A859C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7FEED1BD-42A6-4E83-96B2-5F77C53261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99FF30F3-1299-4646-A288-24800BB1637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25C8607B-2C78-4517-89A8-0B08AEC167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1261F168-91BF-409E-930C-DD4615079C5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F9F1EEDE-B18B-44FB-8C0B-7D4C688576B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B74C11BA-835F-4459-A4A9-1C607A6EB35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F5D1AC4E-C753-4566-BFBB-AC87E951BC2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14F7AB1B-FFA7-4A9A-9F99-3C832A0F536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5B0C126C-877E-4097-9FBC-ADEE9ABAD57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AAEAB929-238A-49BE-9466-3F35A9BEA00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B64CE2A8-24BA-4A37-883D-4EE91FBDAA1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F720F0D4-5558-4849-B982-B30DBF74F07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B7684780-8D9E-4E99-B79E-CA786F1A306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9C5865A-D83D-414F-8B49-A8781D4DF3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42167138-8196-4D80-B56B-836B1DBF2A1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a16="http://schemas.microsoft.com/office/drawing/2014/main" id="{C245BAFC-D5F8-4682-AF3E-00A20C771D3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78" name="直線コネクタ 277">
          <a:extLst>
            <a:ext uri="{FF2B5EF4-FFF2-40B4-BE49-F238E27FC236}">
              <a16:creationId xmlns:a16="http://schemas.microsoft.com/office/drawing/2014/main" id="{D48D4A18-F69B-4555-A898-AED49BAA2B88}"/>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9" name="【福祉施設】&#10;有形固定資産減価償却率最小値テキスト">
          <a:extLst>
            <a:ext uri="{FF2B5EF4-FFF2-40B4-BE49-F238E27FC236}">
              <a16:creationId xmlns:a16="http://schemas.microsoft.com/office/drawing/2014/main" id="{80CA8F2B-F183-4040-81A1-C495395C14EF}"/>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0" name="直線コネクタ 279">
          <a:extLst>
            <a:ext uri="{FF2B5EF4-FFF2-40B4-BE49-F238E27FC236}">
              <a16:creationId xmlns:a16="http://schemas.microsoft.com/office/drawing/2014/main" id="{E9DC4740-2FCB-4B56-8E37-F5B8911E0B5C}"/>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81" name="【福祉施設】&#10;有形固定資産減価償却率最大値テキスト">
          <a:extLst>
            <a:ext uri="{FF2B5EF4-FFF2-40B4-BE49-F238E27FC236}">
              <a16:creationId xmlns:a16="http://schemas.microsoft.com/office/drawing/2014/main" id="{8F9EEB5E-ED4E-4D9B-9DA7-D30E98ECED43}"/>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82" name="直線コネクタ 281">
          <a:extLst>
            <a:ext uri="{FF2B5EF4-FFF2-40B4-BE49-F238E27FC236}">
              <a16:creationId xmlns:a16="http://schemas.microsoft.com/office/drawing/2014/main" id="{80EE6A10-7CF1-4137-9C39-31D773D0ABD7}"/>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83" name="【福祉施設】&#10;有形固定資産減価償却率平均値テキスト">
          <a:extLst>
            <a:ext uri="{FF2B5EF4-FFF2-40B4-BE49-F238E27FC236}">
              <a16:creationId xmlns:a16="http://schemas.microsoft.com/office/drawing/2014/main" id="{B1B61129-85D8-4232-869B-AF55C42AF9DF}"/>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84" name="フローチャート: 判断 283">
          <a:extLst>
            <a:ext uri="{FF2B5EF4-FFF2-40B4-BE49-F238E27FC236}">
              <a16:creationId xmlns:a16="http://schemas.microsoft.com/office/drawing/2014/main" id="{F95CEDB4-7E38-4407-AACE-3830A8D58881}"/>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85" name="フローチャート: 判断 284">
          <a:extLst>
            <a:ext uri="{FF2B5EF4-FFF2-40B4-BE49-F238E27FC236}">
              <a16:creationId xmlns:a16="http://schemas.microsoft.com/office/drawing/2014/main" id="{26BA4C6A-9EDF-495E-9BD5-41B5A43D8087}"/>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86" name="フローチャート: 判断 285">
          <a:extLst>
            <a:ext uri="{FF2B5EF4-FFF2-40B4-BE49-F238E27FC236}">
              <a16:creationId xmlns:a16="http://schemas.microsoft.com/office/drawing/2014/main" id="{C7748488-2581-45B6-A9E8-02A9A7F45F74}"/>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87" name="フローチャート: 判断 286">
          <a:extLst>
            <a:ext uri="{FF2B5EF4-FFF2-40B4-BE49-F238E27FC236}">
              <a16:creationId xmlns:a16="http://schemas.microsoft.com/office/drawing/2014/main" id="{32E6F512-F166-444B-81DB-44DBAF341A9D}"/>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88" name="フローチャート: 判断 287">
          <a:extLst>
            <a:ext uri="{FF2B5EF4-FFF2-40B4-BE49-F238E27FC236}">
              <a16:creationId xmlns:a16="http://schemas.microsoft.com/office/drawing/2014/main" id="{DC450D9B-09C7-473B-BC5C-74992A98813F}"/>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00A14C9-955B-4EA3-841F-786615E2E42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9D26A6C-66D1-4F06-A319-37A89D567A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A4BFA27-4582-46C2-9C13-905F3108C4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806E1F1-32AC-402D-93A0-28E4ACB536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DF051FB-27C2-49E7-81D6-E492D638135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94" name="楕円 293">
          <a:extLst>
            <a:ext uri="{FF2B5EF4-FFF2-40B4-BE49-F238E27FC236}">
              <a16:creationId xmlns:a16="http://schemas.microsoft.com/office/drawing/2014/main" id="{258AE876-2A39-4D14-B403-7D61FA5C1F9D}"/>
            </a:ext>
          </a:extLst>
        </xdr:cNvPr>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71120</xdr:rowOff>
    </xdr:from>
    <xdr:to>
      <xdr:col>15</xdr:col>
      <xdr:colOff>101600</xdr:colOff>
      <xdr:row>85</xdr:row>
      <xdr:rowOff>1270</xdr:rowOff>
    </xdr:to>
    <xdr:sp macro="" textlink="">
      <xdr:nvSpPr>
        <xdr:cNvPr id="295" name="楕円 294">
          <a:extLst>
            <a:ext uri="{FF2B5EF4-FFF2-40B4-BE49-F238E27FC236}">
              <a16:creationId xmlns:a16="http://schemas.microsoft.com/office/drawing/2014/main" id="{ECC14D1D-150B-4824-BB37-605D84C32DBB}"/>
            </a:ext>
          </a:extLst>
        </xdr:cNvPr>
        <xdr:cNvSpPr/>
      </xdr:nvSpPr>
      <xdr:spPr>
        <a:xfrm>
          <a:off x="2857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121920</xdr:rowOff>
    </xdr:to>
    <xdr:cxnSp macro="">
      <xdr:nvCxnSpPr>
        <xdr:cNvPr id="296" name="直線コネクタ 295">
          <a:extLst>
            <a:ext uri="{FF2B5EF4-FFF2-40B4-BE49-F238E27FC236}">
              <a16:creationId xmlns:a16="http://schemas.microsoft.com/office/drawing/2014/main" id="{C5E70949-D64E-4B35-B767-990DB97B074A}"/>
            </a:ext>
          </a:extLst>
        </xdr:cNvPr>
        <xdr:cNvCxnSpPr/>
      </xdr:nvCxnSpPr>
      <xdr:spPr>
        <a:xfrm flipV="1">
          <a:off x="2908300" y="14485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297" name="楕円 296">
          <a:extLst>
            <a:ext uri="{FF2B5EF4-FFF2-40B4-BE49-F238E27FC236}">
              <a16:creationId xmlns:a16="http://schemas.microsoft.com/office/drawing/2014/main" id="{CA30E499-646E-43D2-9636-CF780442DD38}"/>
            </a:ext>
          </a:extLst>
        </xdr:cNvPr>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121920</xdr:rowOff>
    </xdr:to>
    <xdr:cxnSp macro="">
      <xdr:nvCxnSpPr>
        <xdr:cNvPr id="298" name="直線コネクタ 297">
          <a:extLst>
            <a:ext uri="{FF2B5EF4-FFF2-40B4-BE49-F238E27FC236}">
              <a16:creationId xmlns:a16="http://schemas.microsoft.com/office/drawing/2014/main" id="{8E6C2D02-F75B-42E9-865C-E79BA42C54EF}"/>
            </a:ext>
          </a:extLst>
        </xdr:cNvPr>
        <xdr:cNvCxnSpPr/>
      </xdr:nvCxnSpPr>
      <xdr:spPr>
        <a:xfrm>
          <a:off x="2019300" y="14485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164464</xdr:rowOff>
    </xdr:from>
    <xdr:to>
      <xdr:col>6</xdr:col>
      <xdr:colOff>38100</xdr:colOff>
      <xdr:row>84</xdr:row>
      <xdr:rowOff>94614</xdr:rowOff>
    </xdr:to>
    <xdr:sp macro="" textlink="">
      <xdr:nvSpPr>
        <xdr:cNvPr id="299" name="楕円 298">
          <a:extLst>
            <a:ext uri="{FF2B5EF4-FFF2-40B4-BE49-F238E27FC236}">
              <a16:creationId xmlns:a16="http://schemas.microsoft.com/office/drawing/2014/main" id="{35578DF3-F5F3-4161-A654-A9E3A1A5BDE6}"/>
            </a:ext>
          </a:extLst>
        </xdr:cNvPr>
        <xdr:cNvSpPr/>
      </xdr:nvSpPr>
      <xdr:spPr>
        <a:xfrm>
          <a:off x="1079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43814</xdr:rowOff>
    </xdr:from>
    <xdr:to>
      <xdr:col>10</xdr:col>
      <xdr:colOff>114300</xdr:colOff>
      <xdr:row>84</xdr:row>
      <xdr:rowOff>83820</xdr:rowOff>
    </xdr:to>
    <xdr:cxnSp macro="">
      <xdr:nvCxnSpPr>
        <xdr:cNvPr id="300" name="直線コネクタ 299">
          <a:extLst>
            <a:ext uri="{FF2B5EF4-FFF2-40B4-BE49-F238E27FC236}">
              <a16:creationId xmlns:a16="http://schemas.microsoft.com/office/drawing/2014/main" id="{AB35741C-8CF7-4F70-B09D-BD387BA42B1E}"/>
            </a:ext>
          </a:extLst>
        </xdr:cNvPr>
        <xdr:cNvCxnSpPr/>
      </xdr:nvCxnSpPr>
      <xdr:spPr>
        <a:xfrm>
          <a:off x="1130300" y="14445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01" name="n_1aveValue【福祉施設】&#10;有形固定資産減価償却率">
          <a:extLst>
            <a:ext uri="{FF2B5EF4-FFF2-40B4-BE49-F238E27FC236}">
              <a16:creationId xmlns:a16="http://schemas.microsoft.com/office/drawing/2014/main" id="{21EEF722-C4FE-445A-B2DD-62D6C8099EE1}"/>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02" name="n_2aveValue【福祉施設】&#10;有形固定資産減価償却率">
          <a:extLst>
            <a:ext uri="{FF2B5EF4-FFF2-40B4-BE49-F238E27FC236}">
              <a16:creationId xmlns:a16="http://schemas.microsoft.com/office/drawing/2014/main" id="{A5505F77-8DF9-4780-9C59-9031FFEF757F}"/>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03" name="n_3aveValue【福祉施設】&#10;有形固定資産減価償却率">
          <a:extLst>
            <a:ext uri="{FF2B5EF4-FFF2-40B4-BE49-F238E27FC236}">
              <a16:creationId xmlns:a16="http://schemas.microsoft.com/office/drawing/2014/main" id="{78C53CB5-0C4E-4C58-A18A-28AD7D059CF5}"/>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04" name="n_4aveValue【福祉施設】&#10;有形固定資産減価償却率">
          <a:extLst>
            <a:ext uri="{FF2B5EF4-FFF2-40B4-BE49-F238E27FC236}">
              <a16:creationId xmlns:a16="http://schemas.microsoft.com/office/drawing/2014/main" id="{A1DEBDFE-04EF-4C98-9C2A-6C7111EC1F2F}"/>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05" name="n_1mainValue【福祉施設】&#10;有形固定資産減価償却率">
          <a:extLst>
            <a:ext uri="{FF2B5EF4-FFF2-40B4-BE49-F238E27FC236}">
              <a16:creationId xmlns:a16="http://schemas.microsoft.com/office/drawing/2014/main" id="{67634473-89CE-4F42-AC1A-8984EAB0798D}"/>
            </a:ext>
          </a:extLst>
        </xdr:cNvPr>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163847</xdr:rowOff>
    </xdr:from>
    <xdr:ext cx="405111" cy="259045"/>
    <xdr:sp macro="" textlink="">
      <xdr:nvSpPr>
        <xdr:cNvPr id="306" name="n_2mainValue【福祉施設】&#10;有形固定資産減価償却率">
          <a:extLst>
            <a:ext uri="{FF2B5EF4-FFF2-40B4-BE49-F238E27FC236}">
              <a16:creationId xmlns:a16="http://schemas.microsoft.com/office/drawing/2014/main" id="{A2EFFDAB-3105-43EB-B1E2-F3BA0F8122AC}"/>
            </a:ext>
          </a:extLst>
        </xdr:cNvPr>
        <xdr:cNvSpPr txBox="1"/>
      </xdr:nvSpPr>
      <xdr:spPr>
        <a:xfrm>
          <a:off x="2705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07" name="n_3mainValue【福祉施設】&#10;有形固定資産減価償却率">
          <a:extLst>
            <a:ext uri="{FF2B5EF4-FFF2-40B4-BE49-F238E27FC236}">
              <a16:creationId xmlns:a16="http://schemas.microsoft.com/office/drawing/2014/main" id="{E866A684-9542-4056-A88D-348813DB656B}"/>
            </a:ext>
          </a:extLst>
        </xdr:cNvPr>
        <xdr:cNvSpPr txBox="1"/>
      </xdr:nvSpPr>
      <xdr:spPr>
        <a:xfrm>
          <a:off x="1816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85741</xdr:rowOff>
    </xdr:from>
    <xdr:ext cx="405111" cy="259045"/>
    <xdr:sp macro="" textlink="">
      <xdr:nvSpPr>
        <xdr:cNvPr id="308" name="n_4mainValue【福祉施設】&#10;有形固定資産減価償却率">
          <a:extLst>
            <a:ext uri="{FF2B5EF4-FFF2-40B4-BE49-F238E27FC236}">
              <a16:creationId xmlns:a16="http://schemas.microsoft.com/office/drawing/2014/main" id="{7C73EA7E-4F8C-404F-9827-9D57B946EDAD}"/>
            </a:ext>
          </a:extLst>
        </xdr:cNvPr>
        <xdr:cNvSpPr txBox="1"/>
      </xdr:nvSpPr>
      <xdr:spPr>
        <a:xfrm>
          <a:off x="927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43CC32D1-1F47-4B16-849F-281B1BCCAE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7A6FCF0E-6E3B-43D2-856A-2141011834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557F9A4F-8B6C-4E63-BA04-838A068408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AE94A8C9-82CD-4259-A109-CC40AD27070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BAC1423D-EFDE-4EE0-9548-D554911F71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8D6F9FC-B89A-4F7A-A26F-986ED6A0A7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48EC6CD5-C56B-4244-A9C9-512507348A8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67571579-B679-4A8D-B233-A2EFB99C5D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A7D51BB9-0568-40C0-BA03-72055F0D48C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760DA46A-14E6-44D2-A270-2BA842BE0CB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a:extLst>
            <a:ext uri="{FF2B5EF4-FFF2-40B4-BE49-F238E27FC236}">
              <a16:creationId xmlns:a16="http://schemas.microsoft.com/office/drawing/2014/main" id="{1D4AC932-66E5-4DE7-BF0F-A3CE0B28802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a:extLst>
            <a:ext uri="{FF2B5EF4-FFF2-40B4-BE49-F238E27FC236}">
              <a16:creationId xmlns:a16="http://schemas.microsoft.com/office/drawing/2014/main" id="{2D544A66-3BDF-4505-9CDA-A089ADBCD9D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a:extLst>
            <a:ext uri="{FF2B5EF4-FFF2-40B4-BE49-F238E27FC236}">
              <a16:creationId xmlns:a16="http://schemas.microsoft.com/office/drawing/2014/main" id="{CA5E2A3D-8187-4222-B1FF-F0A4279A1EA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a:extLst>
            <a:ext uri="{FF2B5EF4-FFF2-40B4-BE49-F238E27FC236}">
              <a16:creationId xmlns:a16="http://schemas.microsoft.com/office/drawing/2014/main" id="{0F38E6D2-AA12-475D-82E9-1EB8B217359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a:extLst>
            <a:ext uri="{FF2B5EF4-FFF2-40B4-BE49-F238E27FC236}">
              <a16:creationId xmlns:a16="http://schemas.microsoft.com/office/drawing/2014/main" id="{09C80A20-A170-4A77-A27A-E5DF05E6095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a:extLst>
            <a:ext uri="{FF2B5EF4-FFF2-40B4-BE49-F238E27FC236}">
              <a16:creationId xmlns:a16="http://schemas.microsoft.com/office/drawing/2014/main" id="{23ECA63B-23CB-4114-8A11-44B0BBA3DC8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a:extLst>
            <a:ext uri="{FF2B5EF4-FFF2-40B4-BE49-F238E27FC236}">
              <a16:creationId xmlns:a16="http://schemas.microsoft.com/office/drawing/2014/main" id="{D304C14E-1C0B-4575-9C95-38840147793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a:extLst>
            <a:ext uri="{FF2B5EF4-FFF2-40B4-BE49-F238E27FC236}">
              <a16:creationId xmlns:a16="http://schemas.microsoft.com/office/drawing/2014/main" id="{DA6F03E6-44E6-4075-9D51-BDA9BC9F9DD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a:extLst>
            <a:ext uri="{FF2B5EF4-FFF2-40B4-BE49-F238E27FC236}">
              <a16:creationId xmlns:a16="http://schemas.microsoft.com/office/drawing/2014/main" id="{2C9DC8E3-305A-401F-8B53-AE3DF6B4C5E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a:extLst>
            <a:ext uri="{FF2B5EF4-FFF2-40B4-BE49-F238E27FC236}">
              <a16:creationId xmlns:a16="http://schemas.microsoft.com/office/drawing/2014/main" id="{C2905E93-839A-44F5-A5DB-C7CF696220D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a:extLst>
            <a:ext uri="{FF2B5EF4-FFF2-40B4-BE49-F238E27FC236}">
              <a16:creationId xmlns:a16="http://schemas.microsoft.com/office/drawing/2014/main" id="{AE2417D8-4284-4AB6-B964-93742FA4920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a:extLst>
            <a:ext uri="{FF2B5EF4-FFF2-40B4-BE49-F238E27FC236}">
              <a16:creationId xmlns:a16="http://schemas.microsoft.com/office/drawing/2014/main" id="{B4D42574-3335-4D91-9BFC-601599E5766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BC37E94E-6FBB-49E1-BCA9-ABFA03339A4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5EDAFC89-66AF-4871-B299-52C93853889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a:extLst>
            <a:ext uri="{FF2B5EF4-FFF2-40B4-BE49-F238E27FC236}">
              <a16:creationId xmlns:a16="http://schemas.microsoft.com/office/drawing/2014/main" id="{901A2A6B-95E9-4462-9F51-130BE97A5D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34" name="直線コネクタ 333">
          <a:extLst>
            <a:ext uri="{FF2B5EF4-FFF2-40B4-BE49-F238E27FC236}">
              <a16:creationId xmlns:a16="http://schemas.microsoft.com/office/drawing/2014/main" id="{14035319-574C-40CE-B028-80ADD549694A}"/>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5" name="【福祉施設】&#10;一人当たり面積最小値テキスト">
          <a:extLst>
            <a:ext uri="{FF2B5EF4-FFF2-40B4-BE49-F238E27FC236}">
              <a16:creationId xmlns:a16="http://schemas.microsoft.com/office/drawing/2014/main" id="{FA445E2D-5062-4396-BD27-9FBFE3B20A5E}"/>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6" name="直線コネクタ 335">
          <a:extLst>
            <a:ext uri="{FF2B5EF4-FFF2-40B4-BE49-F238E27FC236}">
              <a16:creationId xmlns:a16="http://schemas.microsoft.com/office/drawing/2014/main" id="{C2CFA435-765F-424F-8C2D-F9D21CD1FC7D}"/>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37" name="【福祉施設】&#10;一人当たり面積最大値テキスト">
          <a:extLst>
            <a:ext uri="{FF2B5EF4-FFF2-40B4-BE49-F238E27FC236}">
              <a16:creationId xmlns:a16="http://schemas.microsoft.com/office/drawing/2014/main" id="{FBE06789-F0EE-4E52-AAB6-D998446DA39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38" name="直線コネクタ 337">
          <a:extLst>
            <a:ext uri="{FF2B5EF4-FFF2-40B4-BE49-F238E27FC236}">
              <a16:creationId xmlns:a16="http://schemas.microsoft.com/office/drawing/2014/main" id="{B363D3B7-6188-4D55-B1AE-78189FEA915A}"/>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39" name="【福祉施設】&#10;一人当たり面積平均値テキスト">
          <a:extLst>
            <a:ext uri="{FF2B5EF4-FFF2-40B4-BE49-F238E27FC236}">
              <a16:creationId xmlns:a16="http://schemas.microsoft.com/office/drawing/2014/main" id="{DA333979-BA64-4DCB-8664-C1DA10FAED6D}"/>
            </a:ext>
          </a:extLst>
        </xdr:cNvPr>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40" name="フローチャート: 判断 339">
          <a:extLst>
            <a:ext uri="{FF2B5EF4-FFF2-40B4-BE49-F238E27FC236}">
              <a16:creationId xmlns:a16="http://schemas.microsoft.com/office/drawing/2014/main" id="{48BF0624-64BB-44E8-B0E5-DF5A1D7F5F45}"/>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41" name="フローチャート: 判断 340">
          <a:extLst>
            <a:ext uri="{FF2B5EF4-FFF2-40B4-BE49-F238E27FC236}">
              <a16:creationId xmlns:a16="http://schemas.microsoft.com/office/drawing/2014/main" id="{5A847AA2-E568-4BF2-9CC9-40B0A8E4DED6}"/>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42" name="フローチャート: 判断 341">
          <a:extLst>
            <a:ext uri="{FF2B5EF4-FFF2-40B4-BE49-F238E27FC236}">
              <a16:creationId xmlns:a16="http://schemas.microsoft.com/office/drawing/2014/main" id="{3B3680E0-8CC0-4BC8-8412-C7A64FA5467F}"/>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43" name="フローチャート: 判断 342">
          <a:extLst>
            <a:ext uri="{FF2B5EF4-FFF2-40B4-BE49-F238E27FC236}">
              <a16:creationId xmlns:a16="http://schemas.microsoft.com/office/drawing/2014/main" id="{CC6CA277-79AC-48C5-BF82-C46B152F13F5}"/>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44" name="フローチャート: 判断 343">
          <a:extLst>
            <a:ext uri="{FF2B5EF4-FFF2-40B4-BE49-F238E27FC236}">
              <a16:creationId xmlns:a16="http://schemas.microsoft.com/office/drawing/2014/main" id="{CB0FE076-9041-497C-8492-310F8C8473DC}"/>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CF7718D-598E-46C2-B278-39ECA0FA55F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7F71EDE-4378-4B8C-B9C2-C665564625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B84F170-7594-435E-9DC0-BF212A55639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71864251-1FCA-4255-86B7-4DA76795C5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CD5A4D0-3C26-42BA-87D5-767B5421603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68943</xdr:rowOff>
    </xdr:from>
    <xdr:to>
      <xdr:col>50</xdr:col>
      <xdr:colOff>165100</xdr:colOff>
      <xdr:row>86</xdr:row>
      <xdr:rowOff>170543</xdr:rowOff>
    </xdr:to>
    <xdr:sp macro="" textlink="">
      <xdr:nvSpPr>
        <xdr:cNvPr id="350" name="楕円 349">
          <a:extLst>
            <a:ext uri="{FF2B5EF4-FFF2-40B4-BE49-F238E27FC236}">
              <a16:creationId xmlns:a16="http://schemas.microsoft.com/office/drawing/2014/main" id="{7B42DF2D-088A-4030-99E0-EBDD02F920A3}"/>
            </a:ext>
          </a:extLst>
        </xdr:cNvPr>
        <xdr:cNvSpPr/>
      </xdr:nvSpPr>
      <xdr:spPr>
        <a:xfrm>
          <a:off x="9588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68943</xdr:rowOff>
    </xdr:from>
    <xdr:to>
      <xdr:col>46</xdr:col>
      <xdr:colOff>38100</xdr:colOff>
      <xdr:row>86</xdr:row>
      <xdr:rowOff>170543</xdr:rowOff>
    </xdr:to>
    <xdr:sp macro="" textlink="">
      <xdr:nvSpPr>
        <xdr:cNvPr id="351" name="楕円 350">
          <a:extLst>
            <a:ext uri="{FF2B5EF4-FFF2-40B4-BE49-F238E27FC236}">
              <a16:creationId xmlns:a16="http://schemas.microsoft.com/office/drawing/2014/main" id="{A2341705-82D8-4EC3-9F04-18AABED9BE82}"/>
            </a:ext>
          </a:extLst>
        </xdr:cNvPr>
        <xdr:cNvSpPr/>
      </xdr:nvSpPr>
      <xdr:spPr>
        <a:xfrm>
          <a:off x="8699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119743</xdr:rowOff>
    </xdr:from>
    <xdr:to>
      <xdr:col>50</xdr:col>
      <xdr:colOff>114300</xdr:colOff>
      <xdr:row>86</xdr:row>
      <xdr:rowOff>119743</xdr:rowOff>
    </xdr:to>
    <xdr:cxnSp macro="">
      <xdr:nvCxnSpPr>
        <xdr:cNvPr id="352" name="直線コネクタ 351">
          <a:extLst>
            <a:ext uri="{FF2B5EF4-FFF2-40B4-BE49-F238E27FC236}">
              <a16:creationId xmlns:a16="http://schemas.microsoft.com/office/drawing/2014/main" id="{D62EB671-F095-4062-80CA-8529B11C6EDE}"/>
            </a:ext>
          </a:extLst>
        </xdr:cNvPr>
        <xdr:cNvCxnSpPr/>
      </xdr:nvCxnSpPr>
      <xdr:spPr>
        <a:xfrm>
          <a:off x="8750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68943</xdr:rowOff>
    </xdr:from>
    <xdr:to>
      <xdr:col>41</xdr:col>
      <xdr:colOff>101600</xdr:colOff>
      <xdr:row>86</xdr:row>
      <xdr:rowOff>170543</xdr:rowOff>
    </xdr:to>
    <xdr:sp macro="" textlink="">
      <xdr:nvSpPr>
        <xdr:cNvPr id="353" name="楕円 352">
          <a:extLst>
            <a:ext uri="{FF2B5EF4-FFF2-40B4-BE49-F238E27FC236}">
              <a16:creationId xmlns:a16="http://schemas.microsoft.com/office/drawing/2014/main" id="{1BEC1F08-C121-4584-9123-C0BDADC1672A}"/>
            </a:ext>
          </a:extLst>
        </xdr:cNvPr>
        <xdr:cNvSpPr/>
      </xdr:nvSpPr>
      <xdr:spPr>
        <a:xfrm>
          <a:off x="7810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119743</xdr:rowOff>
    </xdr:from>
    <xdr:to>
      <xdr:col>45</xdr:col>
      <xdr:colOff>177800</xdr:colOff>
      <xdr:row>86</xdr:row>
      <xdr:rowOff>119743</xdr:rowOff>
    </xdr:to>
    <xdr:cxnSp macro="">
      <xdr:nvCxnSpPr>
        <xdr:cNvPr id="354" name="直線コネクタ 353">
          <a:extLst>
            <a:ext uri="{FF2B5EF4-FFF2-40B4-BE49-F238E27FC236}">
              <a16:creationId xmlns:a16="http://schemas.microsoft.com/office/drawing/2014/main" id="{B2BC110E-B4AA-4E7A-AF26-F64CE3BAF340}"/>
            </a:ext>
          </a:extLst>
        </xdr:cNvPr>
        <xdr:cNvCxnSpPr/>
      </xdr:nvCxnSpPr>
      <xdr:spPr>
        <a:xfrm>
          <a:off x="7861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68943</xdr:rowOff>
    </xdr:from>
    <xdr:to>
      <xdr:col>36</xdr:col>
      <xdr:colOff>165100</xdr:colOff>
      <xdr:row>86</xdr:row>
      <xdr:rowOff>170543</xdr:rowOff>
    </xdr:to>
    <xdr:sp macro="" textlink="">
      <xdr:nvSpPr>
        <xdr:cNvPr id="355" name="楕円 354">
          <a:extLst>
            <a:ext uri="{FF2B5EF4-FFF2-40B4-BE49-F238E27FC236}">
              <a16:creationId xmlns:a16="http://schemas.microsoft.com/office/drawing/2014/main" id="{7A011438-1694-4947-8483-F32F276DD19A}"/>
            </a:ext>
          </a:extLst>
        </xdr:cNvPr>
        <xdr:cNvSpPr/>
      </xdr:nvSpPr>
      <xdr:spPr>
        <a:xfrm>
          <a:off x="6921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119743</xdr:rowOff>
    </xdr:from>
    <xdr:to>
      <xdr:col>41</xdr:col>
      <xdr:colOff>50800</xdr:colOff>
      <xdr:row>86</xdr:row>
      <xdr:rowOff>119743</xdr:rowOff>
    </xdr:to>
    <xdr:cxnSp macro="">
      <xdr:nvCxnSpPr>
        <xdr:cNvPr id="356" name="直線コネクタ 355">
          <a:extLst>
            <a:ext uri="{FF2B5EF4-FFF2-40B4-BE49-F238E27FC236}">
              <a16:creationId xmlns:a16="http://schemas.microsoft.com/office/drawing/2014/main" id="{0DD2E309-793C-49C3-9314-0DDCC7143E43}"/>
            </a:ext>
          </a:extLst>
        </xdr:cNvPr>
        <xdr:cNvCxnSpPr/>
      </xdr:nvCxnSpPr>
      <xdr:spPr>
        <a:xfrm>
          <a:off x="6972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57" name="n_1aveValue【福祉施設】&#10;一人当たり面積">
          <a:extLst>
            <a:ext uri="{FF2B5EF4-FFF2-40B4-BE49-F238E27FC236}">
              <a16:creationId xmlns:a16="http://schemas.microsoft.com/office/drawing/2014/main" id="{EE34DCEE-F8D7-49F4-8AC4-C7DA077EB634}"/>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58" name="n_2aveValue【福祉施設】&#10;一人当たり面積">
          <a:extLst>
            <a:ext uri="{FF2B5EF4-FFF2-40B4-BE49-F238E27FC236}">
              <a16:creationId xmlns:a16="http://schemas.microsoft.com/office/drawing/2014/main" id="{C1558FA7-22E1-4632-9492-D5EB85DDCE96}"/>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59" name="n_3aveValue【福祉施設】&#10;一人当たり面積">
          <a:extLst>
            <a:ext uri="{FF2B5EF4-FFF2-40B4-BE49-F238E27FC236}">
              <a16:creationId xmlns:a16="http://schemas.microsoft.com/office/drawing/2014/main" id="{BC944C37-96FB-42E8-AB4C-F1D5755CF442}"/>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60" name="n_4aveValue【福祉施設】&#10;一人当たり面積">
          <a:extLst>
            <a:ext uri="{FF2B5EF4-FFF2-40B4-BE49-F238E27FC236}">
              <a16:creationId xmlns:a16="http://schemas.microsoft.com/office/drawing/2014/main" id="{045B6120-1BDE-40C0-95EF-B465262E8739}"/>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161670</xdr:rowOff>
    </xdr:from>
    <xdr:ext cx="469744" cy="259045"/>
    <xdr:sp macro="" textlink="">
      <xdr:nvSpPr>
        <xdr:cNvPr id="361" name="n_1mainValue【福祉施設】&#10;一人当たり面積">
          <a:extLst>
            <a:ext uri="{FF2B5EF4-FFF2-40B4-BE49-F238E27FC236}">
              <a16:creationId xmlns:a16="http://schemas.microsoft.com/office/drawing/2014/main" id="{42B7F3C5-36EF-4981-9973-E4CE33AD28CF}"/>
            </a:ext>
          </a:extLst>
        </xdr:cNvPr>
        <xdr:cNvSpPr txBox="1"/>
      </xdr:nvSpPr>
      <xdr:spPr>
        <a:xfrm>
          <a:off x="9391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161670</xdr:rowOff>
    </xdr:from>
    <xdr:ext cx="469744" cy="259045"/>
    <xdr:sp macro="" textlink="">
      <xdr:nvSpPr>
        <xdr:cNvPr id="362" name="n_2mainValue【福祉施設】&#10;一人当たり面積">
          <a:extLst>
            <a:ext uri="{FF2B5EF4-FFF2-40B4-BE49-F238E27FC236}">
              <a16:creationId xmlns:a16="http://schemas.microsoft.com/office/drawing/2014/main" id="{643EB66E-A699-4CF7-B425-2DDBB492FE62}"/>
            </a:ext>
          </a:extLst>
        </xdr:cNvPr>
        <xdr:cNvSpPr txBox="1"/>
      </xdr:nvSpPr>
      <xdr:spPr>
        <a:xfrm>
          <a:off x="8515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161670</xdr:rowOff>
    </xdr:from>
    <xdr:ext cx="469744" cy="259045"/>
    <xdr:sp macro="" textlink="">
      <xdr:nvSpPr>
        <xdr:cNvPr id="363" name="n_3mainValue【福祉施設】&#10;一人当たり面積">
          <a:extLst>
            <a:ext uri="{FF2B5EF4-FFF2-40B4-BE49-F238E27FC236}">
              <a16:creationId xmlns:a16="http://schemas.microsoft.com/office/drawing/2014/main" id="{AE159BEA-1D7E-45FF-ADF5-5E90890E2F01}"/>
            </a:ext>
          </a:extLst>
        </xdr:cNvPr>
        <xdr:cNvSpPr txBox="1"/>
      </xdr:nvSpPr>
      <xdr:spPr>
        <a:xfrm>
          <a:off x="7626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161670</xdr:rowOff>
    </xdr:from>
    <xdr:ext cx="469744" cy="259045"/>
    <xdr:sp macro="" textlink="">
      <xdr:nvSpPr>
        <xdr:cNvPr id="364" name="n_4mainValue【福祉施設】&#10;一人当たり面積">
          <a:extLst>
            <a:ext uri="{FF2B5EF4-FFF2-40B4-BE49-F238E27FC236}">
              <a16:creationId xmlns:a16="http://schemas.microsoft.com/office/drawing/2014/main" id="{F988393E-C7E2-4166-93B3-1DED91EE1B27}"/>
            </a:ext>
          </a:extLst>
        </xdr:cNvPr>
        <xdr:cNvSpPr txBox="1"/>
      </xdr:nvSpPr>
      <xdr:spPr>
        <a:xfrm>
          <a:off x="6737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2D421E10-9636-4385-BB5F-C829859526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13193A96-94E5-4025-8A9C-2FBA40FFCC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5D43418B-61E1-44A2-8FA9-756AA8DF70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14BEB28A-926D-462A-81CF-1D8C27C31D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4A995A5B-ABBB-43DC-A862-66EBEC4E25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BE7B9FA3-47EF-478F-98EE-603E5DD69E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5B76D77B-7B7D-4762-80F3-7608C25647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B546BCA8-2C9D-473A-83B4-ACA360D4D59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4F2B308A-C0E5-4D95-A28F-4DC8AAD5A23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C0E9CC7A-5D4F-4A80-B258-EBDECD167DF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F7079B76-B64A-4C9C-913C-F3AE9901AA8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a:extLst>
            <a:ext uri="{FF2B5EF4-FFF2-40B4-BE49-F238E27FC236}">
              <a16:creationId xmlns:a16="http://schemas.microsoft.com/office/drawing/2014/main" id="{AA5704D1-070C-4EA9-B960-81575B70C07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D5B42337-FFFE-4261-9572-FFEE7814203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a:extLst>
            <a:ext uri="{FF2B5EF4-FFF2-40B4-BE49-F238E27FC236}">
              <a16:creationId xmlns:a16="http://schemas.microsoft.com/office/drawing/2014/main" id="{72FEA1B0-4057-4AC1-9526-907185F4A0B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AF3CDF94-45B5-41E1-B472-B5ABCBE21BF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a:extLst>
            <a:ext uri="{FF2B5EF4-FFF2-40B4-BE49-F238E27FC236}">
              <a16:creationId xmlns:a16="http://schemas.microsoft.com/office/drawing/2014/main" id="{862F0610-BBE4-4AC1-8D61-7A86FB6CDA3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9F4BACC6-AE7C-41EB-8DCC-C281CECA3D1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a:extLst>
            <a:ext uri="{FF2B5EF4-FFF2-40B4-BE49-F238E27FC236}">
              <a16:creationId xmlns:a16="http://schemas.microsoft.com/office/drawing/2014/main" id="{382AC3F4-BE2B-4482-B0C1-6B5D6730A7F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42F16239-9EF9-4BD8-8025-141F8CBA815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a:extLst>
            <a:ext uri="{FF2B5EF4-FFF2-40B4-BE49-F238E27FC236}">
              <a16:creationId xmlns:a16="http://schemas.microsoft.com/office/drawing/2014/main" id="{E0545B2A-5110-43F0-8785-3F10E7635BB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7047271E-93AF-4192-AF4D-1CF00D0A5A5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a:extLst>
            <a:ext uri="{FF2B5EF4-FFF2-40B4-BE49-F238E27FC236}">
              <a16:creationId xmlns:a16="http://schemas.microsoft.com/office/drawing/2014/main" id="{4AF2EC22-809D-48D9-B259-B4B4C653143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F4747708-26EA-461D-AA57-E032DD92211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EC7375FA-D2AC-455B-8A09-EDB1F749EA3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a:extLst>
            <a:ext uri="{FF2B5EF4-FFF2-40B4-BE49-F238E27FC236}">
              <a16:creationId xmlns:a16="http://schemas.microsoft.com/office/drawing/2014/main" id="{882D99A9-91A6-4132-8434-64252B3337A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390" name="直線コネクタ 389">
          <a:extLst>
            <a:ext uri="{FF2B5EF4-FFF2-40B4-BE49-F238E27FC236}">
              <a16:creationId xmlns:a16="http://schemas.microsoft.com/office/drawing/2014/main" id="{3B5E6063-5716-45D8-B559-CB7CB8C82DCD}"/>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1" name="【市民会館】&#10;有形固定資産減価償却率最小値テキスト">
          <a:extLst>
            <a:ext uri="{FF2B5EF4-FFF2-40B4-BE49-F238E27FC236}">
              <a16:creationId xmlns:a16="http://schemas.microsoft.com/office/drawing/2014/main" id="{69E00785-4CF0-49FB-9F77-1FE9C76B5E9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2" name="直線コネクタ 391">
          <a:extLst>
            <a:ext uri="{FF2B5EF4-FFF2-40B4-BE49-F238E27FC236}">
              <a16:creationId xmlns:a16="http://schemas.microsoft.com/office/drawing/2014/main" id="{495D8D6C-E057-486D-B820-A1FDB880642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393" name="【市民会館】&#10;有形固定資産減価償却率最大値テキスト">
          <a:extLst>
            <a:ext uri="{FF2B5EF4-FFF2-40B4-BE49-F238E27FC236}">
              <a16:creationId xmlns:a16="http://schemas.microsoft.com/office/drawing/2014/main" id="{38A68D98-B9ED-4FCF-B953-53537FE915CE}"/>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394" name="直線コネクタ 393">
          <a:extLst>
            <a:ext uri="{FF2B5EF4-FFF2-40B4-BE49-F238E27FC236}">
              <a16:creationId xmlns:a16="http://schemas.microsoft.com/office/drawing/2014/main" id="{B8C9F6FC-F5A8-413F-A027-96AEECD2D3A9}"/>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395" name="【市民会館】&#10;有形固定資産減価償却率平均値テキスト">
          <a:extLst>
            <a:ext uri="{FF2B5EF4-FFF2-40B4-BE49-F238E27FC236}">
              <a16:creationId xmlns:a16="http://schemas.microsoft.com/office/drawing/2014/main" id="{CFCF8595-A8DD-4786-852A-46DF705749B7}"/>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396" name="フローチャート: 判断 395">
          <a:extLst>
            <a:ext uri="{FF2B5EF4-FFF2-40B4-BE49-F238E27FC236}">
              <a16:creationId xmlns:a16="http://schemas.microsoft.com/office/drawing/2014/main" id="{15F47288-DC5E-4B5A-A79B-80CB1DDA6542}"/>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7" name="フローチャート: 判断 396">
          <a:extLst>
            <a:ext uri="{FF2B5EF4-FFF2-40B4-BE49-F238E27FC236}">
              <a16:creationId xmlns:a16="http://schemas.microsoft.com/office/drawing/2014/main" id="{F9FB3F4A-DE35-4963-9543-5C4D636686AE}"/>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98" name="フローチャート: 判断 397">
          <a:extLst>
            <a:ext uri="{FF2B5EF4-FFF2-40B4-BE49-F238E27FC236}">
              <a16:creationId xmlns:a16="http://schemas.microsoft.com/office/drawing/2014/main" id="{02A5FF6E-EDEE-4A54-8167-C6FDC9938375}"/>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99" name="フローチャート: 判断 398">
          <a:extLst>
            <a:ext uri="{FF2B5EF4-FFF2-40B4-BE49-F238E27FC236}">
              <a16:creationId xmlns:a16="http://schemas.microsoft.com/office/drawing/2014/main" id="{97D07E9C-856A-401D-ADEB-8330608CC247}"/>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00" name="フローチャート: 判断 399">
          <a:extLst>
            <a:ext uri="{FF2B5EF4-FFF2-40B4-BE49-F238E27FC236}">
              <a16:creationId xmlns:a16="http://schemas.microsoft.com/office/drawing/2014/main" id="{1FA3DA2C-AC7C-42A8-9AAE-21938B9B616F}"/>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9A6DFB99-40D4-4813-A684-D2C993C1033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89CAFB1B-A300-4A48-98B2-C4C159552C1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147B368D-A443-4D27-A87F-EA1CFC2EA76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F22F5C10-B49C-494A-9F73-E84CEB8525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BDF295B-A432-4729-B580-D6AB2CCDD47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98879</xdr:rowOff>
    </xdr:from>
    <xdr:to>
      <xdr:col>20</xdr:col>
      <xdr:colOff>38100</xdr:colOff>
      <xdr:row>103</xdr:row>
      <xdr:rowOff>29029</xdr:rowOff>
    </xdr:to>
    <xdr:sp macro="" textlink="">
      <xdr:nvSpPr>
        <xdr:cNvPr id="406" name="楕円 405">
          <a:extLst>
            <a:ext uri="{FF2B5EF4-FFF2-40B4-BE49-F238E27FC236}">
              <a16:creationId xmlns:a16="http://schemas.microsoft.com/office/drawing/2014/main" id="{1B18140C-0A24-4702-9F71-131B8D20CA58}"/>
            </a:ext>
          </a:extLst>
        </xdr:cNvPr>
        <xdr:cNvSpPr/>
      </xdr:nvSpPr>
      <xdr:spPr>
        <a:xfrm>
          <a:off x="3746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59689</xdr:rowOff>
    </xdr:from>
    <xdr:to>
      <xdr:col>15</xdr:col>
      <xdr:colOff>101600</xdr:colOff>
      <xdr:row>102</xdr:row>
      <xdr:rowOff>161289</xdr:rowOff>
    </xdr:to>
    <xdr:sp macro="" textlink="">
      <xdr:nvSpPr>
        <xdr:cNvPr id="407" name="楕円 406">
          <a:extLst>
            <a:ext uri="{FF2B5EF4-FFF2-40B4-BE49-F238E27FC236}">
              <a16:creationId xmlns:a16="http://schemas.microsoft.com/office/drawing/2014/main" id="{F5B4E786-FCED-4EDC-9489-EC0E92271624}"/>
            </a:ext>
          </a:extLst>
        </xdr:cNvPr>
        <xdr:cNvSpPr/>
      </xdr:nvSpPr>
      <xdr:spPr>
        <a:xfrm>
          <a:off x="2857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110489</xdr:rowOff>
    </xdr:from>
    <xdr:to>
      <xdr:col>19</xdr:col>
      <xdr:colOff>177800</xdr:colOff>
      <xdr:row>102</xdr:row>
      <xdr:rowOff>149679</xdr:rowOff>
    </xdr:to>
    <xdr:cxnSp macro="">
      <xdr:nvCxnSpPr>
        <xdr:cNvPr id="408" name="直線コネクタ 407">
          <a:extLst>
            <a:ext uri="{FF2B5EF4-FFF2-40B4-BE49-F238E27FC236}">
              <a16:creationId xmlns:a16="http://schemas.microsoft.com/office/drawing/2014/main" id="{A1C8F615-ADCF-48FD-BD97-FC62A70664B8}"/>
            </a:ext>
          </a:extLst>
        </xdr:cNvPr>
        <xdr:cNvCxnSpPr/>
      </xdr:nvCxnSpPr>
      <xdr:spPr>
        <a:xfrm>
          <a:off x="2908300" y="175983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09" name="楕円 408">
          <a:extLst>
            <a:ext uri="{FF2B5EF4-FFF2-40B4-BE49-F238E27FC236}">
              <a16:creationId xmlns:a16="http://schemas.microsoft.com/office/drawing/2014/main" id="{D33435C5-9C56-40AB-9B08-5D51027FCE0F}"/>
            </a:ext>
          </a:extLst>
        </xdr:cNvPr>
        <xdr:cNvSpPr/>
      </xdr:nvSpPr>
      <xdr:spPr>
        <a:xfrm>
          <a:off x="1968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110489</xdr:rowOff>
    </xdr:from>
    <xdr:to>
      <xdr:col>15</xdr:col>
      <xdr:colOff>50800</xdr:colOff>
      <xdr:row>104</xdr:row>
      <xdr:rowOff>149679</xdr:rowOff>
    </xdr:to>
    <xdr:cxnSp macro="">
      <xdr:nvCxnSpPr>
        <xdr:cNvPr id="410" name="直線コネクタ 409">
          <a:extLst>
            <a:ext uri="{FF2B5EF4-FFF2-40B4-BE49-F238E27FC236}">
              <a16:creationId xmlns:a16="http://schemas.microsoft.com/office/drawing/2014/main" id="{8DA0FB98-2107-44B1-8088-0EF69100981E}"/>
            </a:ext>
          </a:extLst>
        </xdr:cNvPr>
        <xdr:cNvCxnSpPr/>
      </xdr:nvCxnSpPr>
      <xdr:spPr>
        <a:xfrm flipV="1">
          <a:off x="2019300" y="17598389"/>
          <a:ext cx="8890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11" name="楕円 410">
          <a:extLst>
            <a:ext uri="{FF2B5EF4-FFF2-40B4-BE49-F238E27FC236}">
              <a16:creationId xmlns:a16="http://schemas.microsoft.com/office/drawing/2014/main" id="{6372FE98-8B27-4163-BB4A-51E9CCF37951}"/>
            </a:ext>
          </a:extLst>
        </xdr:cNvPr>
        <xdr:cNvSpPr/>
      </xdr:nvSpPr>
      <xdr:spPr>
        <a:xfrm>
          <a:off x="1079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113756</xdr:rowOff>
    </xdr:from>
    <xdr:to>
      <xdr:col>10</xdr:col>
      <xdr:colOff>114300</xdr:colOff>
      <xdr:row>104</xdr:row>
      <xdr:rowOff>149679</xdr:rowOff>
    </xdr:to>
    <xdr:cxnSp macro="">
      <xdr:nvCxnSpPr>
        <xdr:cNvPr id="412" name="直線コネクタ 411">
          <a:extLst>
            <a:ext uri="{FF2B5EF4-FFF2-40B4-BE49-F238E27FC236}">
              <a16:creationId xmlns:a16="http://schemas.microsoft.com/office/drawing/2014/main" id="{A9DA3DDC-237C-4FD2-B056-F30B010691D2}"/>
            </a:ext>
          </a:extLst>
        </xdr:cNvPr>
        <xdr:cNvCxnSpPr/>
      </xdr:nvCxnSpPr>
      <xdr:spPr>
        <a:xfrm>
          <a:off x="1130300" y="179445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13" name="n_1aveValue【市民会館】&#10;有形固定資産減価償却率">
          <a:extLst>
            <a:ext uri="{FF2B5EF4-FFF2-40B4-BE49-F238E27FC236}">
              <a16:creationId xmlns:a16="http://schemas.microsoft.com/office/drawing/2014/main" id="{C301C83B-178D-4E83-9446-204F5E5769CF}"/>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14" name="n_2aveValue【市民会館】&#10;有形固定資産減価償却率">
          <a:extLst>
            <a:ext uri="{FF2B5EF4-FFF2-40B4-BE49-F238E27FC236}">
              <a16:creationId xmlns:a16="http://schemas.microsoft.com/office/drawing/2014/main" id="{C9568CE7-09EB-49F0-B6DB-30F70B92FB6C}"/>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15" name="n_3aveValue【市民会館】&#10;有形固定資産減価償却率">
          <a:extLst>
            <a:ext uri="{FF2B5EF4-FFF2-40B4-BE49-F238E27FC236}">
              <a16:creationId xmlns:a16="http://schemas.microsoft.com/office/drawing/2014/main" id="{11836EE7-8536-46BA-A0D0-436A282E17A2}"/>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16" name="n_4aveValue【市民会館】&#10;有形固定資産減価償却率">
          <a:extLst>
            <a:ext uri="{FF2B5EF4-FFF2-40B4-BE49-F238E27FC236}">
              <a16:creationId xmlns:a16="http://schemas.microsoft.com/office/drawing/2014/main" id="{ED06E894-F6D2-4F52-A255-3A1845790CC9}"/>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45556</xdr:rowOff>
    </xdr:from>
    <xdr:ext cx="405111" cy="259045"/>
    <xdr:sp macro="" textlink="">
      <xdr:nvSpPr>
        <xdr:cNvPr id="417" name="n_1mainValue【市民会館】&#10;有形固定資産減価償却率">
          <a:extLst>
            <a:ext uri="{FF2B5EF4-FFF2-40B4-BE49-F238E27FC236}">
              <a16:creationId xmlns:a16="http://schemas.microsoft.com/office/drawing/2014/main" id="{C49C5C61-8B99-4800-AD6F-96304C12D4FF}"/>
            </a:ext>
          </a:extLst>
        </xdr:cNvPr>
        <xdr:cNvSpPr txBox="1"/>
      </xdr:nvSpPr>
      <xdr:spPr>
        <a:xfrm>
          <a:off x="3582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6366</xdr:rowOff>
    </xdr:from>
    <xdr:ext cx="405111" cy="259045"/>
    <xdr:sp macro="" textlink="">
      <xdr:nvSpPr>
        <xdr:cNvPr id="418" name="n_2mainValue【市民会館】&#10;有形固定資産減価償却率">
          <a:extLst>
            <a:ext uri="{FF2B5EF4-FFF2-40B4-BE49-F238E27FC236}">
              <a16:creationId xmlns:a16="http://schemas.microsoft.com/office/drawing/2014/main" id="{29ADEFF7-8EA4-4ED7-B2EE-C9F216D9AC6A}"/>
            </a:ext>
          </a:extLst>
        </xdr:cNvPr>
        <xdr:cNvSpPr txBox="1"/>
      </xdr:nvSpPr>
      <xdr:spPr>
        <a:xfrm>
          <a:off x="2705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19" name="n_3mainValue【市民会館】&#10;有形固定資産減価償却率">
          <a:extLst>
            <a:ext uri="{FF2B5EF4-FFF2-40B4-BE49-F238E27FC236}">
              <a16:creationId xmlns:a16="http://schemas.microsoft.com/office/drawing/2014/main" id="{6778CFCC-DC45-49D0-9266-326F5CEC3864}"/>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0" name="n_4mainValue【市民会館】&#10;有形固定資産減価償却率">
          <a:extLst>
            <a:ext uri="{FF2B5EF4-FFF2-40B4-BE49-F238E27FC236}">
              <a16:creationId xmlns:a16="http://schemas.microsoft.com/office/drawing/2014/main" id="{6C89D2CF-0BF1-4FAB-8941-68B1C862B261}"/>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351A9BD1-1AC9-4794-8DE1-C2B203CC61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a:extLst>
            <a:ext uri="{FF2B5EF4-FFF2-40B4-BE49-F238E27FC236}">
              <a16:creationId xmlns:a16="http://schemas.microsoft.com/office/drawing/2014/main" id="{F1E8DCD6-4A8A-49C0-89D3-A5437E8DCA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a:extLst>
            <a:ext uri="{FF2B5EF4-FFF2-40B4-BE49-F238E27FC236}">
              <a16:creationId xmlns:a16="http://schemas.microsoft.com/office/drawing/2014/main" id="{3743AB72-FC7E-4152-B093-6186B313ABF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a:extLst>
            <a:ext uri="{FF2B5EF4-FFF2-40B4-BE49-F238E27FC236}">
              <a16:creationId xmlns:a16="http://schemas.microsoft.com/office/drawing/2014/main" id="{6EC5E921-E3EC-45F8-B714-F774168F24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a:extLst>
            <a:ext uri="{FF2B5EF4-FFF2-40B4-BE49-F238E27FC236}">
              <a16:creationId xmlns:a16="http://schemas.microsoft.com/office/drawing/2014/main" id="{9A63BE64-15B8-47CC-9956-C375315A287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a:extLst>
            <a:ext uri="{FF2B5EF4-FFF2-40B4-BE49-F238E27FC236}">
              <a16:creationId xmlns:a16="http://schemas.microsoft.com/office/drawing/2014/main" id="{876DEB78-4642-4C84-B7A8-A72ED7C9AE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a:extLst>
            <a:ext uri="{FF2B5EF4-FFF2-40B4-BE49-F238E27FC236}">
              <a16:creationId xmlns:a16="http://schemas.microsoft.com/office/drawing/2014/main" id="{FFA0229E-5FE1-4522-9588-18008AC130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a:extLst>
            <a:ext uri="{FF2B5EF4-FFF2-40B4-BE49-F238E27FC236}">
              <a16:creationId xmlns:a16="http://schemas.microsoft.com/office/drawing/2014/main" id="{58F71A5B-0CE6-43AC-B4CC-A97C5D3A8D3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a:extLst>
            <a:ext uri="{FF2B5EF4-FFF2-40B4-BE49-F238E27FC236}">
              <a16:creationId xmlns:a16="http://schemas.microsoft.com/office/drawing/2014/main" id="{82D5A0A2-4C34-466A-9623-58514D6D7AB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a:extLst>
            <a:ext uri="{FF2B5EF4-FFF2-40B4-BE49-F238E27FC236}">
              <a16:creationId xmlns:a16="http://schemas.microsoft.com/office/drawing/2014/main" id="{9EF962AB-92D0-4A4C-BE14-99C74D17792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1" name="直線コネクタ 430">
          <a:extLst>
            <a:ext uri="{FF2B5EF4-FFF2-40B4-BE49-F238E27FC236}">
              <a16:creationId xmlns:a16="http://schemas.microsoft.com/office/drawing/2014/main" id="{25F699BB-DD85-421E-8DCE-F97993288B3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2" name="テキスト ボックス 431">
          <a:extLst>
            <a:ext uri="{FF2B5EF4-FFF2-40B4-BE49-F238E27FC236}">
              <a16:creationId xmlns:a16="http://schemas.microsoft.com/office/drawing/2014/main" id="{70895913-55F0-4DE7-90D0-0243A23651F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3" name="直線コネクタ 432">
          <a:extLst>
            <a:ext uri="{FF2B5EF4-FFF2-40B4-BE49-F238E27FC236}">
              <a16:creationId xmlns:a16="http://schemas.microsoft.com/office/drawing/2014/main" id="{6BD4D679-C744-45EA-A7A6-86887746830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4" name="テキスト ボックス 433">
          <a:extLst>
            <a:ext uri="{FF2B5EF4-FFF2-40B4-BE49-F238E27FC236}">
              <a16:creationId xmlns:a16="http://schemas.microsoft.com/office/drawing/2014/main" id="{362DA234-9EBA-4B6B-A2D9-069D9F8403D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5" name="直線コネクタ 434">
          <a:extLst>
            <a:ext uri="{FF2B5EF4-FFF2-40B4-BE49-F238E27FC236}">
              <a16:creationId xmlns:a16="http://schemas.microsoft.com/office/drawing/2014/main" id="{07DAB719-9D25-463F-BE1C-DF112370F8D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6" name="テキスト ボックス 435">
          <a:extLst>
            <a:ext uri="{FF2B5EF4-FFF2-40B4-BE49-F238E27FC236}">
              <a16:creationId xmlns:a16="http://schemas.microsoft.com/office/drawing/2014/main" id="{B3F0E321-EC1D-4371-8148-50CB6C45A72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7" name="直線コネクタ 436">
          <a:extLst>
            <a:ext uri="{FF2B5EF4-FFF2-40B4-BE49-F238E27FC236}">
              <a16:creationId xmlns:a16="http://schemas.microsoft.com/office/drawing/2014/main" id="{3EC0CF7E-A0D5-4887-88F9-8B39835C346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8" name="テキスト ボックス 437">
          <a:extLst>
            <a:ext uri="{FF2B5EF4-FFF2-40B4-BE49-F238E27FC236}">
              <a16:creationId xmlns:a16="http://schemas.microsoft.com/office/drawing/2014/main" id="{944FE31C-762B-48A8-9FD5-8BED7959BA1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9" name="直線コネクタ 438">
          <a:extLst>
            <a:ext uri="{FF2B5EF4-FFF2-40B4-BE49-F238E27FC236}">
              <a16:creationId xmlns:a16="http://schemas.microsoft.com/office/drawing/2014/main" id="{12922F17-B2FD-42DC-B291-56E82989D68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0" name="テキスト ボックス 439">
          <a:extLst>
            <a:ext uri="{FF2B5EF4-FFF2-40B4-BE49-F238E27FC236}">
              <a16:creationId xmlns:a16="http://schemas.microsoft.com/office/drawing/2014/main" id="{3F437F33-A8F5-4B56-92F3-6F8F484F030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6BD422F8-F75C-4A95-BB95-F8EE17A195D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a:extLst>
            <a:ext uri="{FF2B5EF4-FFF2-40B4-BE49-F238E27FC236}">
              <a16:creationId xmlns:a16="http://schemas.microsoft.com/office/drawing/2014/main" id="{E3CBC0B1-A386-47BB-A621-F0014C4BED6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市民会館】&#10;一人当たり面積グラフ枠">
          <a:extLst>
            <a:ext uri="{FF2B5EF4-FFF2-40B4-BE49-F238E27FC236}">
              <a16:creationId xmlns:a16="http://schemas.microsoft.com/office/drawing/2014/main" id="{89540B24-CBA3-4000-AFBA-1F42F28032A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44" name="直線コネクタ 443">
          <a:extLst>
            <a:ext uri="{FF2B5EF4-FFF2-40B4-BE49-F238E27FC236}">
              <a16:creationId xmlns:a16="http://schemas.microsoft.com/office/drawing/2014/main" id="{22382CDF-274D-452B-991D-588A6A6807A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45" name="【市民会館】&#10;一人当たり面積最小値テキスト">
          <a:extLst>
            <a:ext uri="{FF2B5EF4-FFF2-40B4-BE49-F238E27FC236}">
              <a16:creationId xmlns:a16="http://schemas.microsoft.com/office/drawing/2014/main" id="{430ECF51-563F-4CE2-868B-840A8E3B3CBF}"/>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46" name="直線コネクタ 445">
          <a:extLst>
            <a:ext uri="{FF2B5EF4-FFF2-40B4-BE49-F238E27FC236}">
              <a16:creationId xmlns:a16="http://schemas.microsoft.com/office/drawing/2014/main" id="{008A03C6-BDFC-4C94-B194-6933801A3D8B}"/>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47" name="【市民会館】&#10;一人当たり面積最大値テキスト">
          <a:extLst>
            <a:ext uri="{FF2B5EF4-FFF2-40B4-BE49-F238E27FC236}">
              <a16:creationId xmlns:a16="http://schemas.microsoft.com/office/drawing/2014/main" id="{0632DCD6-C83D-4E27-8C7B-D3A905C2BC47}"/>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48" name="直線コネクタ 447">
          <a:extLst>
            <a:ext uri="{FF2B5EF4-FFF2-40B4-BE49-F238E27FC236}">
              <a16:creationId xmlns:a16="http://schemas.microsoft.com/office/drawing/2014/main" id="{5AA57E85-BE73-4C47-88CE-0CF30B48AC05}"/>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49" name="【市民会館】&#10;一人当たり面積平均値テキスト">
          <a:extLst>
            <a:ext uri="{FF2B5EF4-FFF2-40B4-BE49-F238E27FC236}">
              <a16:creationId xmlns:a16="http://schemas.microsoft.com/office/drawing/2014/main" id="{89DF6974-AD99-45A2-B284-7C59E910D7D8}"/>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50" name="フローチャート: 判断 449">
          <a:extLst>
            <a:ext uri="{FF2B5EF4-FFF2-40B4-BE49-F238E27FC236}">
              <a16:creationId xmlns:a16="http://schemas.microsoft.com/office/drawing/2014/main" id="{44435B24-5992-4EB1-BF52-345ADB25C7BD}"/>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51" name="フローチャート: 判断 450">
          <a:extLst>
            <a:ext uri="{FF2B5EF4-FFF2-40B4-BE49-F238E27FC236}">
              <a16:creationId xmlns:a16="http://schemas.microsoft.com/office/drawing/2014/main" id="{8D2B0401-F119-463A-9F70-9BE0D01203E7}"/>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52" name="フローチャート: 判断 451">
          <a:extLst>
            <a:ext uri="{FF2B5EF4-FFF2-40B4-BE49-F238E27FC236}">
              <a16:creationId xmlns:a16="http://schemas.microsoft.com/office/drawing/2014/main" id="{C1F6D8DA-5D42-4DB1-807A-12A0C21D6DBD}"/>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53" name="フローチャート: 判断 452">
          <a:extLst>
            <a:ext uri="{FF2B5EF4-FFF2-40B4-BE49-F238E27FC236}">
              <a16:creationId xmlns:a16="http://schemas.microsoft.com/office/drawing/2014/main" id="{EE5D2B87-A54D-4688-B306-4B4B6CC0716F}"/>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54" name="フローチャート: 判断 453">
          <a:extLst>
            <a:ext uri="{FF2B5EF4-FFF2-40B4-BE49-F238E27FC236}">
              <a16:creationId xmlns:a16="http://schemas.microsoft.com/office/drawing/2014/main" id="{88C9B595-43CB-4789-86A1-3CDAE48807F6}"/>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5F17D6B0-F7CC-446C-9186-FCFD08C5CEB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14DA57C1-1689-4AE4-8A0D-C220FDECF49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0082328-AF4B-40D8-8D74-E5D87E37DCF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187686D-BB78-4075-ACB3-215023FFC6F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A1AA26BD-2AF3-4B61-B17A-C1A723F7FF4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60" name="楕円 459">
          <a:extLst>
            <a:ext uri="{FF2B5EF4-FFF2-40B4-BE49-F238E27FC236}">
              <a16:creationId xmlns:a16="http://schemas.microsoft.com/office/drawing/2014/main" id="{9A2B04E1-621F-479E-BA82-EBD4C61EBF8D}"/>
            </a:ext>
          </a:extLst>
        </xdr:cNvPr>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164464</xdr:rowOff>
    </xdr:from>
    <xdr:to>
      <xdr:col>46</xdr:col>
      <xdr:colOff>38100</xdr:colOff>
      <xdr:row>107</xdr:row>
      <xdr:rowOff>94614</xdr:rowOff>
    </xdr:to>
    <xdr:sp macro="" textlink="">
      <xdr:nvSpPr>
        <xdr:cNvPr id="461" name="楕円 460">
          <a:extLst>
            <a:ext uri="{FF2B5EF4-FFF2-40B4-BE49-F238E27FC236}">
              <a16:creationId xmlns:a16="http://schemas.microsoft.com/office/drawing/2014/main" id="{4AFCCDD0-0779-4936-9CF3-FE62A05F5250}"/>
            </a:ext>
          </a:extLst>
        </xdr:cNvPr>
        <xdr:cNvSpPr/>
      </xdr:nvSpPr>
      <xdr:spPr>
        <a:xfrm>
          <a:off x="8699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43814</xdr:rowOff>
    </xdr:to>
    <xdr:cxnSp macro="">
      <xdr:nvCxnSpPr>
        <xdr:cNvPr id="462" name="直線コネクタ 461">
          <a:extLst>
            <a:ext uri="{FF2B5EF4-FFF2-40B4-BE49-F238E27FC236}">
              <a16:creationId xmlns:a16="http://schemas.microsoft.com/office/drawing/2014/main" id="{139F4010-983A-4E60-A65A-9F7E696AED65}"/>
            </a:ext>
          </a:extLst>
        </xdr:cNvPr>
        <xdr:cNvCxnSpPr/>
      </xdr:nvCxnSpPr>
      <xdr:spPr>
        <a:xfrm flipV="1">
          <a:off x="8750300" y="183870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macro="" textlink="">
      <xdr:nvSpPr>
        <xdr:cNvPr id="463" name="楕円 462">
          <a:extLst>
            <a:ext uri="{FF2B5EF4-FFF2-40B4-BE49-F238E27FC236}">
              <a16:creationId xmlns:a16="http://schemas.microsoft.com/office/drawing/2014/main" id="{7181BCBF-F7B7-4E3F-913C-9269D2B11826}"/>
            </a:ext>
          </a:extLst>
        </xdr:cNvPr>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107</xdr:row>
      <xdr:rowOff>43814</xdr:rowOff>
    </xdr:to>
    <xdr:cxnSp macro="">
      <xdr:nvCxnSpPr>
        <xdr:cNvPr id="464" name="直線コネクタ 463">
          <a:extLst>
            <a:ext uri="{FF2B5EF4-FFF2-40B4-BE49-F238E27FC236}">
              <a16:creationId xmlns:a16="http://schemas.microsoft.com/office/drawing/2014/main" id="{6BE6FD81-15E8-41CA-B879-8F91CBCF78E3}"/>
            </a:ext>
          </a:extLst>
        </xdr:cNvPr>
        <xdr:cNvCxnSpPr/>
      </xdr:nvCxnSpPr>
      <xdr:spPr>
        <a:xfrm>
          <a:off x="7861300" y="18219420"/>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168275</xdr:rowOff>
    </xdr:from>
    <xdr:to>
      <xdr:col>36</xdr:col>
      <xdr:colOff>165100</xdr:colOff>
      <xdr:row>106</xdr:row>
      <xdr:rowOff>98425</xdr:rowOff>
    </xdr:to>
    <xdr:sp macro="" textlink="">
      <xdr:nvSpPr>
        <xdr:cNvPr id="465" name="楕円 464">
          <a:extLst>
            <a:ext uri="{FF2B5EF4-FFF2-40B4-BE49-F238E27FC236}">
              <a16:creationId xmlns:a16="http://schemas.microsoft.com/office/drawing/2014/main" id="{E9881126-0990-4FE6-9A02-44CED6417EB0}"/>
            </a:ext>
          </a:extLst>
        </xdr:cNvPr>
        <xdr:cNvSpPr/>
      </xdr:nvSpPr>
      <xdr:spPr>
        <a:xfrm>
          <a:off x="6921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106</xdr:row>
      <xdr:rowOff>47625</xdr:rowOff>
    </xdr:to>
    <xdr:cxnSp macro="">
      <xdr:nvCxnSpPr>
        <xdr:cNvPr id="466" name="直線コネクタ 465">
          <a:extLst>
            <a:ext uri="{FF2B5EF4-FFF2-40B4-BE49-F238E27FC236}">
              <a16:creationId xmlns:a16="http://schemas.microsoft.com/office/drawing/2014/main" id="{6E9996C6-B996-4854-8F1F-B1A45E3B79D3}"/>
            </a:ext>
          </a:extLst>
        </xdr:cNvPr>
        <xdr:cNvCxnSpPr/>
      </xdr:nvCxnSpPr>
      <xdr:spPr>
        <a:xfrm flipV="1">
          <a:off x="6972300" y="18219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67" name="n_1aveValue【市民会館】&#10;一人当たり面積">
          <a:extLst>
            <a:ext uri="{FF2B5EF4-FFF2-40B4-BE49-F238E27FC236}">
              <a16:creationId xmlns:a16="http://schemas.microsoft.com/office/drawing/2014/main" id="{E10803E7-BB62-455A-BED6-9940AB7D708A}"/>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68" name="n_2aveValue【市民会館】&#10;一人当たり面積">
          <a:extLst>
            <a:ext uri="{FF2B5EF4-FFF2-40B4-BE49-F238E27FC236}">
              <a16:creationId xmlns:a16="http://schemas.microsoft.com/office/drawing/2014/main" id="{2D37F414-A85A-425E-9F77-87471DEE9CE5}"/>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69" name="n_3aveValue【市民会館】&#10;一人当たり面積">
          <a:extLst>
            <a:ext uri="{FF2B5EF4-FFF2-40B4-BE49-F238E27FC236}">
              <a16:creationId xmlns:a16="http://schemas.microsoft.com/office/drawing/2014/main" id="{81B6AD68-C3E0-4EC9-9A08-5D969E9FA495}"/>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70" name="n_4aveValue【市民会館】&#10;一人当たり面積">
          <a:extLst>
            <a:ext uri="{FF2B5EF4-FFF2-40B4-BE49-F238E27FC236}">
              <a16:creationId xmlns:a16="http://schemas.microsoft.com/office/drawing/2014/main" id="{259C43A5-8F56-4A5A-9032-6ACC14FE0599}"/>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71" name="n_1mainValue【市民会館】&#10;一人当たり面積">
          <a:extLst>
            <a:ext uri="{FF2B5EF4-FFF2-40B4-BE49-F238E27FC236}">
              <a16:creationId xmlns:a16="http://schemas.microsoft.com/office/drawing/2014/main" id="{1BD25B03-C890-47CB-8493-557CDC9C3490}"/>
            </a:ext>
          </a:extLst>
        </xdr:cNvPr>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85741</xdr:rowOff>
    </xdr:from>
    <xdr:ext cx="469744" cy="259045"/>
    <xdr:sp macro="" textlink="">
      <xdr:nvSpPr>
        <xdr:cNvPr id="472" name="n_2mainValue【市民会館】&#10;一人当たり面積">
          <a:extLst>
            <a:ext uri="{FF2B5EF4-FFF2-40B4-BE49-F238E27FC236}">
              <a16:creationId xmlns:a16="http://schemas.microsoft.com/office/drawing/2014/main" id="{E82D35FD-29E9-4799-84F4-EFCC697FE21A}"/>
            </a:ext>
          </a:extLst>
        </xdr:cNvPr>
        <xdr:cNvSpPr txBox="1"/>
      </xdr:nvSpPr>
      <xdr:spPr>
        <a:xfrm>
          <a:off x="8515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113047</xdr:rowOff>
    </xdr:from>
    <xdr:ext cx="469744" cy="259045"/>
    <xdr:sp macro="" textlink="">
      <xdr:nvSpPr>
        <xdr:cNvPr id="473" name="n_3mainValue【市民会館】&#10;一人当たり面積">
          <a:extLst>
            <a:ext uri="{FF2B5EF4-FFF2-40B4-BE49-F238E27FC236}">
              <a16:creationId xmlns:a16="http://schemas.microsoft.com/office/drawing/2014/main" id="{A34F779B-30E9-42D4-914B-BA9C59FD2EAE}"/>
            </a:ext>
          </a:extLst>
        </xdr:cNvPr>
        <xdr:cNvSpPr txBox="1"/>
      </xdr:nvSpPr>
      <xdr:spPr>
        <a:xfrm>
          <a:off x="7626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114952</xdr:rowOff>
    </xdr:from>
    <xdr:ext cx="469744" cy="259045"/>
    <xdr:sp macro="" textlink="">
      <xdr:nvSpPr>
        <xdr:cNvPr id="474" name="n_4mainValue【市民会館】&#10;一人当たり面積">
          <a:extLst>
            <a:ext uri="{FF2B5EF4-FFF2-40B4-BE49-F238E27FC236}">
              <a16:creationId xmlns:a16="http://schemas.microsoft.com/office/drawing/2014/main" id="{5AE26FCE-85F7-4BE7-83E5-EF6F31BEF846}"/>
            </a:ext>
          </a:extLst>
        </xdr:cNvPr>
        <xdr:cNvSpPr txBox="1"/>
      </xdr:nvSpPr>
      <xdr:spPr>
        <a:xfrm>
          <a:off x="6737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6725E827-5359-4748-9EB6-F889676B46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a:extLst>
            <a:ext uri="{FF2B5EF4-FFF2-40B4-BE49-F238E27FC236}">
              <a16:creationId xmlns:a16="http://schemas.microsoft.com/office/drawing/2014/main" id="{57808872-ED41-4275-966D-4840588BC8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a:extLst>
            <a:ext uri="{FF2B5EF4-FFF2-40B4-BE49-F238E27FC236}">
              <a16:creationId xmlns:a16="http://schemas.microsoft.com/office/drawing/2014/main" id="{55E01C2E-D0FF-45DA-A29B-20ACDAA50B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a:extLst>
            <a:ext uri="{FF2B5EF4-FFF2-40B4-BE49-F238E27FC236}">
              <a16:creationId xmlns:a16="http://schemas.microsoft.com/office/drawing/2014/main" id="{87681784-8DEA-4BC9-9326-CDA25EB917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a:extLst>
            <a:ext uri="{FF2B5EF4-FFF2-40B4-BE49-F238E27FC236}">
              <a16:creationId xmlns:a16="http://schemas.microsoft.com/office/drawing/2014/main" id="{74027BD3-1980-4577-BB5C-B5CA165FE2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a:extLst>
            <a:ext uri="{FF2B5EF4-FFF2-40B4-BE49-F238E27FC236}">
              <a16:creationId xmlns:a16="http://schemas.microsoft.com/office/drawing/2014/main" id="{44700DB2-84AF-426A-8E1E-795F2686098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a:extLst>
            <a:ext uri="{FF2B5EF4-FFF2-40B4-BE49-F238E27FC236}">
              <a16:creationId xmlns:a16="http://schemas.microsoft.com/office/drawing/2014/main" id="{28332B2D-F09E-48FA-A344-BFB7A1A7198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1DBEB3EB-A047-4756-AB60-6F141598CA8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a:extLst>
            <a:ext uri="{FF2B5EF4-FFF2-40B4-BE49-F238E27FC236}">
              <a16:creationId xmlns:a16="http://schemas.microsoft.com/office/drawing/2014/main" id="{FB6880C1-1ED5-4F87-8F72-ED8702E223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4" name="正方形/長方形 483">
          <a:extLst>
            <a:ext uri="{FF2B5EF4-FFF2-40B4-BE49-F238E27FC236}">
              <a16:creationId xmlns:a16="http://schemas.microsoft.com/office/drawing/2014/main" id="{624A5548-CDB9-4599-9078-B389BABCCD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5" name="正方形/長方形 484">
          <a:extLst>
            <a:ext uri="{FF2B5EF4-FFF2-40B4-BE49-F238E27FC236}">
              <a16:creationId xmlns:a16="http://schemas.microsoft.com/office/drawing/2014/main" id="{E69EC0C4-B568-4F84-A74A-D7337699BB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6" name="正方形/長方形 485">
          <a:extLst>
            <a:ext uri="{FF2B5EF4-FFF2-40B4-BE49-F238E27FC236}">
              <a16:creationId xmlns:a16="http://schemas.microsoft.com/office/drawing/2014/main" id="{42EB2103-2DA0-474B-B4BE-8CD1B289A38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7" name="正方形/長方形 486">
          <a:extLst>
            <a:ext uri="{FF2B5EF4-FFF2-40B4-BE49-F238E27FC236}">
              <a16:creationId xmlns:a16="http://schemas.microsoft.com/office/drawing/2014/main" id="{1209AE9F-4A90-4869-814B-797E839E8B4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8" name="正方形/長方形 487">
          <a:extLst>
            <a:ext uri="{FF2B5EF4-FFF2-40B4-BE49-F238E27FC236}">
              <a16:creationId xmlns:a16="http://schemas.microsoft.com/office/drawing/2014/main" id="{48D68B9A-B71B-455D-9ECA-C234835C44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9" name="正方形/長方形 488">
          <a:extLst>
            <a:ext uri="{FF2B5EF4-FFF2-40B4-BE49-F238E27FC236}">
              <a16:creationId xmlns:a16="http://schemas.microsoft.com/office/drawing/2014/main" id="{292DBBAD-7513-464C-BBE0-FBB8CC75E82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a:extLst>
            <a:ext uri="{FF2B5EF4-FFF2-40B4-BE49-F238E27FC236}">
              <a16:creationId xmlns:a16="http://schemas.microsoft.com/office/drawing/2014/main" id="{59DAB636-6B37-49D6-AC2B-93C28967AEE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9D895376-0944-4D9C-9694-28D043A55ED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08BC78E9-F5A5-4586-97FB-683CA85E07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D2675914-E290-44FE-912C-C36F50C0874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C39E41F6-41DF-46EF-9EAD-59B4E1D5F3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EE9EFAB1-5990-4B74-BF6E-FBB4805371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C7C709F1-27FF-4A52-8E64-26181F9B333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B43D6D01-F08B-4307-B162-C1CFF40D83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73FA7D8F-D784-4296-8D66-F19FE07CB4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D7A0F3AF-BB73-4083-8755-EB5D0CC94B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E884CF2D-5398-4717-8BA1-18C606426A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6FC8DA00-38C5-4E61-9B85-8CE444FC8C0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a:extLst>
            <a:ext uri="{FF2B5EF4-FFF2-40B4-BE49-F238E27FC236}">
              <a16:creationId xmlns:a16="http://schemas.microsoft.com/office/drawing/2014/main" id="{5B6D6FA1-A890-4C50-BA33-64455BB32E0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a:extLst>
            <a:ext uri="{FF2B5EF4-FFF2-40B4-BE49-F238E27FC236}">
              <a16:creationId xmlns:a16="http://schemas.microsoft.com/office/drawing/2014/main" id="{964E57CE-848B-4598-9C1A-4BF16933460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a:extLst>
            <a:ext uri="{FF2B5EF4-FFF2-40B4-BE49-F238E27FC236}">
              <a16:creationId xmlns:a16="http://schemas.microsoft.com/office/drawing/2014/main" id="{3577E262-9C31-484F-BBB0-59CE71F6234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a:extLst>
            <a:ext uri="{FF2B5EF4-FFF2-40B4-BE49-F238E27FC236}">
              <a16:creationId xmlns:a16="http://schemas.microsoft.com/office/drawing/2014/main" id="{FF8F9147-4B5E-4652-BFAA-D8D76E946A8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a:extLst>
            <a:ext uri="{FF2B5EF4-FFF2-40B4-BE49-F238E27FC236}">
              <a16:creationId xmlns:a16="http://schemas.microsoft.com/office/drawing/2014/main" id="{EA4AD3BF-F1A7-44DF-9F07-8F6900FAB73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a:extLst>
            <a:ext uri="{FF2B5EF4-FFF2-40B4-BE49-F238E27FC236}">
              <a16:creationId xmlns:a16="http://schemas.microsoft.com/office/drawing/2014/main" id="{757CFB87-9472-4F1F-95A1-F5402F54D12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a:extLst>
            <a:ext uri="{FF2B5EF4-FFF2-40B4-BE49-F238E27FC236}">
              <a16:creationId xmlns:a16="http://schemas.microsoft.com/office/drawing/2014/main" id="{BC3B254C-B92D-47F4-8C23-75E25E76D38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a:extLst>
            <a:ext uri="{FF2B5EF4-FFF2-40B4-BE49-F238E27FC236}">
              <a16:creationId xmlns:a16="http://schemas.microsoft.com/office/drawing/2014/main" id="{C03FADD4-7C64-4DED-8092-25F19E9B611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a:extLst>
            <a:ext uri="{FF2B5EF4-FFF2-40B4-BE49-F238E27FC236}">
              <a16:creationId xmlns:a16="http://schemas.microsoft.com/office/drawing/2014/main" id="{8C7C4126-F30E-4B7B-BA82-35A430EBF16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a:extLst>
            <a:ext uri="{FF2B5EF4-FFF2-40B4-BE49-F238E27FC236}">
              <a16:creationId xmlns:a16="http://schemas.microsoft.com/office/drawing/2014/main" id="{20905988-9012-489C-A902-5B19EFAEE58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a:extLst>
            <a:ext uri="{FF2B5EF4-FFF2-40B4-BE49-F238E27FC236}">
              <a16:creationId xmlns:a16="http://schemas.microsoft.com/office/drawing/2014/main" id="{FD398074-6E10-4FF1-8A0E-BC51B455C1F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a:extLst>
            <a:ext uri="{FF2B5EF4-FFF2-40B4-BE49-F238E27FC236}">
              <a16:creationId xmlns:a16="http://schemas.microsoft.com/office/drawing/2014/main" id="{7B06A28F-9E28-4928-82DA-72FAA498630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B5B444A5-123B-4A46-B953-861F64D76B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a:extLst>
            <a:ext uri="{FF2B5EF4-FFF2-40B4-BE49-F238E27FC236}">
              <a16:creationId xmlns:a16="http://schemas.microsoft.com/office/drawing/2014/main" id="{B7531882-00FD-4D3D-B171-A24A3D6D5A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16" name="直線コネクタ 515">
          <a:extLst>
            <a:ext uri="{FF2B5EF4-FFF2-40B4-BE49-F238E27FC236}">
              <a16:creationId xmlns:a16="http://schemas.microsoft.com/office/drawing/2014/main" id="{E77C0833-F3B4-489B-8C85-1D27EA3FF8CF}"/>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17" name="【保健センター・保健所】&#10;有形固定資産減価償却率最小値テキスト">
          <a:extLst>
            <a:ext uri="{FF2B5EF4-FFF2-40B4-BE49-F238E27FC236}">
              <a16:creationId xmlns:a16="http://schemas.microsoft.com/office/drawing/2014/main" id="{0536A809-1FAF-4C62-92A8-BE217E5DF8F6}"/>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18" name="直線コネクタ 517">
          <a:extLst>
            <a:ext uri="{FF2B5EF4-FFF2-40B4-BE49-F238E27FC236}">
              <a16:creationId xmlns:a16="http://schemas.microsoft.com/office/drawing/2014/main" id="{AEBFF245-C093-4408-9644-A7B817D20EE6}"/>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19" name="【保健センター・保健所】&#10;有形固定資産減価償却率最大値テキスト">
          <a:extLst>
            <a:ext uri="{FF2B5EF4-FFF2-40B4-BE49-F238E27FC236}">
              <a16:creationId xmlns:a16="http://schemas.microsoft.com/office/drawing/2014/main" id="{151C0336-A651-406B-A879-71FE2D0578A6}"/>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0" name="直線コネクタ 519">
          <a:extLst>
            <a:ext uri="{FF2B5EF4-FFF2-40B4-BE49-F238E27FC236}">
              <a16:creationId xmlns:a16="http://schemas.microsoft.com/office/drawing/2014/main" id="{E52D2A49-3EA4-4414-8BA0-6FB336A7995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21" name="【保健センター・保健所】&#10;有形固定資産減価償却率平均値テキスト">
          <a:extLst>
            <a:ext uri="{FF2B5EF4-FFF2-40B4-BE49-F238E27FC236}">
              <a16:creationId xmlns:a16="http://schemas.microsoft.com/office/drawing/2014/main" id="{6973402A-2DE6-44AC-A4E8-294E7729DDAA}"/>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22" name="フローチャート: 判断 521">
          <a:extLst>
            <a:ext uri="{FF2B5EF4-FFF2-40B4-BE49-F238E27FC236}">
              <a16:creationId xmlns:a16="http://schemas.microsoft.com/office/drawing/2014/main" id="{CAE63BB4-7A74-41C2-A036-E3461F316E08}"/>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23" name="フローチャート: 判断 522">
          <a:extLst>
            <a:ext uri="{FF2B5EF4-FFF2-40B4-BE49-F238E27FC236}">
              <a16:creationId xmlns:a16="http://schemas.microsoft.com/office/drawing/2014/main" id="{9A54A9E7-789A-4478-A6E3-B8B13766D6B3}"/>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24" name="フローチャート: 判断 523">
          <a:extLst>
            <a:ext uri="{FF2B5EF4-FFF2-40B4-BE49-F238E27FC236}">
              <a16:creationId xmlns:a16="http://schemas.microsoft.com/office/drawing/2014/main" id="{ABE972C1-52B0-4198-921F-02738D4C835C}"/>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25" name="フローチャート: 判断 524">
          <a:extLst>
            <a:ext uri="{FF2B5EF4-FFF2-40B4-BE49-F238E27FC236}">
              <a16:creationId xmlns:a16="http://schemas.microsoft.com/office/drawing/2014/main" id="{A5456AA8-A4E6-4F6F-B123-BAF4FE1A20EC}"/>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26" name="フローチャート: 判断 525">
          <a:extLst>
            <a:ext uri="{FF2B5EF4-FFF2-40B4-BE49-F238E27FC236}">
              <a16:creationId xmlns:a16="http://schemas.microsoft.com/office/drawing/2014/main" id="{543BDD17-6F6B-480F-BDEA-DA233B8A3F8F}"/>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6A415A6A-E1BE-4B81-8D41-C478ACFA2A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A59EE8A-940B-41C6-BE1C-158DC9DC8C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BB646329-E936-4301-AEF8-DB132E157C0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8D49548C-0879-490C-AC4D-200FF20D72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7C692292-4537-4182-B437-A1328BAD9C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109220</xdr:rowOff>
    </xdr:from>
    <xdr:to>
      <xdr:col>72</xdr:col>
      <xdr:colOff>38100</xdr:colOff>
      <xdr:row>61</xdr:row>
      <xdr:rowOff>39370</xdr:rowOff>
    </xdr:to>
    <xdr:sp macro="" textlink="">
      <xdr:nvSpPr>
        <xdr:cNvPr id="532" name="楕円 531">
          <a:extLst>
            <a:ext uri="{FF2B5EF4-FFF2-40B4-BE49-F238E27FC236}">
              <a16:creationId xmlns:a16="http://schemas.microsoft.com/office/drawing/2014/main" id="{9C24F5D1-8E93-4F27-8B91-5811DE6A52AA}"/>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76563</xdr:rowOff>
    </xdr:from>
    <xdr:to>
      <xdr:col>67</xdr:col>
      <xdr:colOff>101600</xdr:colOff>
      <xdr:row>61</xdr:row>
      <xdr:rowOff>6713</xdr:rowOff>
    </xdr:to>
    <xdr:sp macro="" textlink="">
      <xdr:nvSpPr>
        <xdr:cNvPr id="533" name="楕円 532">
          <a:extLst>
            <a:ext uri="{FF2B5EF4-FFF2-40B4-BE49-F238E27FC236}">
              <a16:creationId xmlns:a16="http://schemas.microsoft.com/office/drawing/2014/main" id="{EC17722F-2712-4B8D-8075-87A60E98BF3E}"/>
            </a:ext>
          </a:extLst>
        </xdr:cNvPr>
        <xdr:cNvSpPr/>
      </xdr:nvSpPr>
      <xdr:spPr>
        <a:xfrm>
          <a:off x="12763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127363</xdr:rowOff>
    </xdr:from>
    <xdr:to>
      <xdr:col>71</xdr:col>
      <xdr:colOff>177800</xdr:colOff>
      <xdr:row>60</xdr:row>
      <xdr:rowOff>160020</xdr:rowOff>
    </xdr:to>
    <xdr:cxnSp macro="">
      <xdr:nvCxnSpPr>
        <xdr:cNvPr id="534" name="直線コネクタ 533">
          <a:extLst>
            <a:ext uri="{FF2B5EF4-FFF2-40B4-BE49-F238E27FC236}">
              <a16:creationId xmlns:a16="http://schemas.microsoft.com/office/drawing/2014/main" id="{0F081D98-B190-4F7A-B4EA-4B47B5ADA419}"/>
            </a:ext>
          </a:extLst>
        </xdr:cNvPr>
        <xdr:cNvCxnSpPr/>
      </xdr:nvCxnSpPr>
      <xdr:spPr>
        <a:xfrm>
          <a:off x="12814300" y="1041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35" name="n_1aveValue【保健センター・保健所】&#10;有形固定資産減価償却率">
          <a:extLst>
            <a:ext uri="{FF2B5EF4-FFF2-40B4-BE49-F238E27FC236}">
              <a16:creationId xmlns:a16="http://schemas.microsoft.com/office/drawing/2014/main" id="{8068E78E-EE9F-4D2C-83FB-5BE4268AC9B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536" name="n_2aveValue【保健センター・保健所】&#10;有形固定資産減価償却率">
          <a:extLst>
            <a:ext uri="{FF2B5EF4-FFF2-40B4-BE49-F238E27FC236}">
              <a16:creationId xmlns:a16="http://schemas.microsoft.com/office/drawing/2014/main" id="{55874F59-D872-4765-9E5E-BDEFFF5A83DF}"/>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37" name="n_3aveValue【保健センター・保健所】&#10;有形固定資産減価償却率">
          <a:extLst>
            <a:ext uri="{FF2B5EF4-FFF2-40B4-BE49-F238E27FC236}">
              <a16:creationId xmlns:a16="http://schemas.microsoft.com/office/drawing/2014/main" id="{B5C976B0-BB92-45B1-BC84-07DD34A423F0}"/>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38" name="n_4aveValue【保健センター・保健所】&#10;有形固定資産減価償却率">
          <a:extLst>
            <a:ext uri="{FF2B5EF4-FFF2-40B4-BE49-F238E27FC236}">
              <a16:creationId xmlns:a16="http://schemas.microsoft.com/office/drawing/2014/main" id="{FCB3A55C-9ADF-4FF2-BE11-EAFC743DA0B4}"/>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39" name="n_3mainValue【保健センター・保健所】&#10;有形固定資産減価償却率">
          <a:extLst>
            <a:ext uri="{FF2B5EF4-FFF2-40B4-BE49-F238E27FC236}">
              <a16:creationId xmlns:a16="http://schemas.microsoft.com/office/drawing/2014/main" id="{D8134D06-9ACD-4000-97D4-55B42D44E641}"/>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169290</xdr:rowOff>
    </xdr:from>
    <xdr:ext cx="405111" cy="259045"/>
    <xdr:sp macro="" textlink="">
      <xdr:nvSpPr>
        <xdr:cNvPr id="540" name="n_4mainValue【保健センター・保健所】&#10;有形固定資産減価償却率">
          <a:extLst>
            <a:ext uri="{FF2B5EF4-FFF2-40B4-BE49-F238E27FC236}">
              <a16:creationId xmlns:a16="http://schemas.microsoft.com/office/drawing/2014/main" id="{32B68E51-9A2E-46A7-BBF9-E579F1D38D62}"/>
            </a:ext>
          </a:extLst>
        </xdr:cNvPr>
        <xdr:cNvSpPr txBox="1"/>
      </xdr:nvSpPr>
      <xdr:spPr>
        <a:xfrm>
          <a:off x="12611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67B7DE48-0A83-44F2-87E7-85F4BCE129F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5C0A90DF-6BE3-4F6F-B06B-AB4C4B91B1F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E0EFA9AE-19C3-4A38-BDBB-E610738F9DF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D0C754AB-ACB7-43B9-B451-40B5034036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E69C19D1-378D-409F-9A3A-368D8312F0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745C77E-9BA9-494C-9A58-C621D78B43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8AD1F217-A514-4343-8F1B-F6F92B7F01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904E0205-22D1-4DBE-A530-58FEFBD04C5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D6AF3554-EBA8-411D-9FD5-9D959D3204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68F6CA5B-7F34-4FAA-AA97-4EECB135D3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ADAD126B-21AE-4838-B7F2-2D04F54122D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B66EE9EC-9A85-4392-8245-E8AD6039463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3E22D896-81A6-4BF9-AADF-49C2C6A9802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339E51C0-A8B3-4E1A-A774-1B23E8C787C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A89FA3EE-0D87-4ACA-B0B6-93E0E010493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40CB480B-7035-41B4-84BF-BC768679122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64BD54B2-DC8A-45EB-A80B-7BAF110B821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4FC2095D-A45C-468B-91BE-5824FB261DE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1237D1AC-288C-4058-A15A-E57335B0ECC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7768FE87-4D49-4E7E-9C91-FE146CE83A7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EC0D7E31-A357-4E81-AC3B-57ACE7164C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9EF3412D-8DCF-413B-802D-B4F66649AF3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a:extLst>
            <a:ext uri="{FF2B5EF4-FFF2-40B4-BE49-F238E27FC236}">
              <a16:creationId xmlns:a16="http://schemas.microsoft.com/office/drawing/2014/main" id="{F0AC71C0-D654-4995-9553-C6144B30CC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64" name="直線コネクタ 563">
          <a:extLst>
            <a:ext uri="{FF2B5EF4-FFF2-40B4-BE49-F238E27FC236}">
              <a16:creationId xmlns:a16="http://schemas.microsoft.com/office/drawing/2014/main" id="{656FACA7-66B1-4EA0-8C84-57730C7D917E}"/>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65" name="【保健センター・保健所】&#10;一人当たり面積最小値テキスト">
          <a:extLst>
            <a:ext uri="{FF2B5EF4-FFF2-40B4-BE49-F238E27FC236}">
              <a16:creationId xmlns:a16="http://schemas.microsoft.com/office/drawing/2014/main" id="{A8BCB018-2D2C-4EAC-89B0-DA6052C0E8FF}"/>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66" name="直線コネクタ 565">
          <a:extLst>
            <a:ext uri="{FF2B5EF4-FFF2-40B4-BE49-F238E27FC236}">
              <a16:creationId xmlns:a16="http://schemas.microsoft.com/office/drawing/2014/main" id="{A5FAD936-8CBF-4431-A804-F4A005EAC8AC}"/>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67" name="【保健センター・保健所】&#10;一人当たり面積最大値テキスト">
          <a:extLst>
            <a:ext uri="{FF2B5EF4-FFF2-40B4-BE49-F238E27FC236}">
              <a16:creationId xmlns:a16="http://schemas.microsoft.com/office/drawing/2014/main" id="{9FEF4E5E-FCFA-43F7-9E12-F53AB92CFC6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68" name="直線コネクタ 567">
          <a:extLst>
            <a:ext uri="{FF2B5EF4-FFF2-40B4-BE49-F238E27FC236}">
              <a16:creationId xmlns:a16="http://schemas.microsoft.com/office/drawing/2014/main" id="{EB052117-30DE-464C-A924-E1C9AABDE043}"/>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569" name="【保健センター・保健所】&#10;一人当たり面積平均値テキスト">
          <a:extLst>
            <a:ext uri="{FF2B5EF4-FFF2-40B4-BE49-F238E27FC236}">
              <a16:creationId xmlns:a16="http://schemas.microsoft.com/office/drawing/2014/main" id="{3FBCDE3D-AEE8-465C-A892-4767E1516EFD}"/>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70" name="フローチャート: 判断 569">
          <a:extLst>
            <a:ext uri="{FF2B5EF4-FFF2-40B4-BE49-F238E27FC236}">
              <a16:creationId xmlns:a16="http://schemas.microsoft.com/office/drawing/2014/main" id="{35902B27-6BD6-4296-9267-3C60DFD2B5BE}"/>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571" name="フローチャート: 判断 570">
          <a:extLst>
            <a:ext uri="{FF2B5EF4-FFF2-40B4-BE49-F238E27FC236}">
              <a16:creationId xmlns:a16="http://schemas.microsoft.com/office/drawing/2014/main" id="{015DC7DA-7D52-4501-9B15-CFBE6977060C}"/>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572" name="フローチャート: 判断 571">
          <a:extLst>
            <a:ext uri="{FF2B5EF4-FFF2-40B4-BE49-F238E27FC236}">
              <a16:creationId xmlns:a16="http://schemas.microsoft.com/office/drawing/2014/main" id="{3EADAAC9-373F-42ED-AE41-1B3F77C2B70F}"/>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573" name="フローチャート: 判断 572">
          <a:extLst>
            <a:ext uri="{FF2B5EF4-FFF2-40B4-BE49-F238E27FC236}">
              <a16:creationId xmlns:a16="http://schemas.microsoft.com/office/drawing/2014/main" id="{AB4EDBCF-E601-4EE2-91BD-754688E1E2B7}"/>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574" name="フローチャート: 判断 573">
          <a:extLst>
            <a:ext uri="{FF2B5EF4-FFF2-40B4-BE49-F238E27FC236}">
              <a16:creationId xmlns:a16="http://schemas.microsoft.com/office/drawing/2014/main" id="{FBCCF218-9BEA-4644-A53D-B7D408CAAB4E}"/>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B04919A0-ACB4-48D0-BBC3-2F19FC071C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267054A8-4F9E-4BE6-9B8D-F3FF435D7D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64769F6C-7CEC-449C-8A3E-39B3A8E02B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B19EA255-14E4-4E61-9D21-8C43C4149B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E2A9E571-10D1-494A-8191-C94A0DD500C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105410</xdr:rowOff>
    </xdr:from>
    <xdr:to>
      <xdr:col>102</xdr:col>
      <xdr:colOff>165100</xdr:colOff>
      <xdr:row>64</xdr:row>
      <xdr:rowOff>35560</xdr:rowOff>
    </xdr:to>
    <xdr:sp macro="" textlink="">
      <xdr:nvSpPr>
        <xdr:cNvPr id="580" name="楕円 579">
          <a:extLst>
            <a:ext uri="{FF2B5EF4-FFF2-40B4-BE49-F238E27FC236}">
              <a16:creationId xmlns:a16="http://schemas.microsoft.com/office/drawing/2014/main" id="{77DEB6B9-91F3-4EE2-A3A9-3174175236C1}"/>
            </a:ext>
          </a:extLst>
        </xdr:cNvPr>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105410</xdr:rowOff>
    </xdr:from>
    <xdr:to>
      <xdr:col>98</xdr:col>
      <xdr:colOff>38100</xdr:colOff>
      <xdr:row>64</xdr:row>
      <xdr:rowOff>35560</xdr:rowOff>
    </xdr:to>
    <xdr:sp macro="" textlink="">
      <xdr:nvSpPr>
        <xdr:cNvPr id="581" name="楕円 580">
          <a:extLst>
            <a:ext uri="{FF2B5EF4-FFF2-40B4-BE49-F238E27FC236}">
              <a16:creationId xmlns:a16="http://schemas.microsoft.com/office/drawing/2014/main" id="{DAC1D85C-BD98-4A45-918F-E9D5E5CBFBB6}"/>
            </a:ext>
          </a:extLst>
        </xdr:cNvPr>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582" name="直線コネクタ 581">
          <a:extLst>
            <a:ext uri="{FF2B5EF4-FFF2-40B4-BE49-F238E27FC236}">
              <a16:creationId xmlns:a16="http://schemas.microsoft.com/office/drawing/2014/main" id="{6A34AF62-BE0B-4032-869E-66BF1A52052B}"/>
            </a:ext>
          </a:extLst>
        </xdr:cNvPr>
        <xdr:cNvCxnSpPr/>
      </xdr:nvCxnSpPr>
      <xdr:spPr>
        <a:xfrm>
          <a:off x="18656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583" name="n_1aveValue【保健センター・保健所】&#10;一人当たり面積">
          <a:extLst>
            <a:ext uri="{FF2B5EF4-FFF2-40B4-BE49-F238E27FC236}">
              <a16:creationId xmlns:a16="http://schemas.microsoft.com/office/drawing/2014/main" id="{1E02C1CE-8C12-4A02-96E8-884A972FBF23}"/>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584" name="n_2aveValue【保健センター・保健所】&#10;一人当たり面積">
          <a:extLst>
            <a:ext uri="{FF2B5EF4-FFF2-40B4-BE49-F238E27FC236}">
              <a16:creationId xmlns:a16="http://schemas.microsoft.com/office/drawing/2014/main" id="{80635540-4CAF-44C1-A1CC-E3C9D36BD94C}"/>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585" name="n_3aveValue【保健センター・保健所】&#10;一人当たり面積">
          <a:extLst>
            <a:ext uri="{FF2B5EF4-FFF2-40B4-BE49-F238E27FC236}">
              <a16:creationId xmlns:a16="http://schemas.microsoft.com/office/drawing/2014/main" id="{2BA20A02-0552-4678-BB05-C1FFA7A3FD21}"/>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586" name="n_4aveValue【保健センター・保健所】&#10;一人当たり面積">
          <a:extLst>
            <a:ext uri="{FF2B5EF4-FFF2-40B4-BE49-F238E27FC236}">
              <a16:creationId xmlns:a16="http://schemas.microsoft.com/office/drawing/2014/main" id="{82ADE290-A4E8-48A3-8279-F55CC5FADE73}"/>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587" name="n_3mainValue【保健センター・保健所】&#10;一人当たり面積">
          <a:extLst>
            <a:ext uri="{FF2B5EF4-FFF2-40B4-BE49-F238E27FC236}">
              <a16:creationId xmlns:a16="http://schemas.microsoft.com/office/drawing/2014/main" id="{E6A139C3-B442-4446-BC4C-C40664F766E8}"/>
            </a:ext>
          </a:extLst>
        </xdr:cNvPr>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588" name="n_4mainValue【保健センター・保健所】&#10;一人当たり面積">
          <a:extLst>
            <a:ext uri="{FF2B5EF4-FFF2-40B4-BE49-F238E27FC236}">
              <a16:creationId xmlns:a16="http://schemas.microsoft.com/office/drawing/2014/main" id="{A08979EB-6957-47DC-9821-2E06B810CAD0}"/>
            </a:ext>
          </a:extLst>
        </xdr:cNvPr>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A47FA4B2-B4BF-49C7-9C3D-242B89FA43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437E51FA-71CA-4A22-A242-E4E4254437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A97E15D6-C7DB-4F3E-A5FA-8E6D1CF6D5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B414A9F8-F719-42CF-8F6C-37FC24D089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14E62988-D093-4954-B3FD-DD7BA3EE94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D5768CF1-FD96-47D4-9F05-59AB8BBA1D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08CE800F-76CA-41E1-B091-350156B289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77DC33E3-F0BC-4FCF-8F1E-C787065875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DCB9C3D1-0F96-459C-9B5E-CF248EC0A3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61307EA9-A83D-4060-9163-94EF2C671F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BE88E50C-AC95-463E-8009-D1E25145437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0" name="直線コネクタ 599">
          <a:extLst>
            <a:ext uri="{FF2B5EF4-FFF2-40B4-BE49-F238E27FC236}">
              <a16:creationId xmlns:a16="http://schemas.microsoft.com/office/drawing/2014/main" id="{CAEDD389-AE27-4DB0-9A1E-C3EFFF5F892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1" name="テキスト ボックス 600">
          <a:extLst>
            <a:ext uri="{FF2B5EF4-FFF2-40B4-BE49-F238E27FC236}">
              <a16:creationId xmlns:a16="http://schemas.microsoft.com/office/drawing/2014/main" id="{0BDB6D37-F845-46CB-9024-101E2693AE2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2" name="直線コネクタ 601">
          <a:extLst>
            <a:ext uri="{FF2B5EF4-FFF2-40B4-BE49-F238E27FC236}">
              <a16:creationId xmlns:a16="http://schemas.microsoft.com/office/drawing/2014/main" id="{BAA3D052-ACFF-45F5-875A-0B57C22208A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3" name="テキスト ボックス 602">
          <a:extLst>
            <a:ext uri="{FF2B5EF4-FFF2-40B4-BE49-F238E27FC236}">
              <a16:creationId xmlns:a16="http://schemas.microsoft.com/office/drawing/2014/main" id="{3482FCD8-0EC4-4613-A938-C77975D3289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4" name="直線コネクタ 603">
          <a:extLst>
            <a:ext uri="{FF2B5EF4-FFF2-40B4-BE49-F238E27FC236}">
              <a16:creationId xmlns:a16="http://schemas.microsoft.com/office/drawing/2014/main" id="{CA19DB24-A984-4AE8-9923-EEC87F53147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5" name="テキスト ボックス 604">
          <a:extLst>
            <a:ext uri="{FF2B5EF4-FFF2-40B4-BE49-F238E27FC236}">
              <a16:creationId xmlns:a16="http://schemas.microsoft.com/office/drawing/2014/main" id="{35D90DF4-6F91-43D7-B0E6-A3727FF1F0A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6" name="直線コネクタ 605">
          <a:extLst>
            <a:ext uri="{FF2B5EF4-FFF2-40B4-BE49-F238E27FC236}">
              <a16:creationId xmlns:a16="http://schemas.microsoft.com/office/drawing/2014/main" id="{E6016ECA-87F8-4962-A53C-EDB7A1541F0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7" name="テキスト ボックス 606">
          <a:extLst>
            <a:ext uri="{FF2B5EF4-FFF2-40B4-BE49-F238E27FC236}">
              <a16:creationId xmlns:a16="http://schemas.microsoft.com/office/drawing/2014/main" id="{AFBB7CD9-9492-416A-B399-A78DA978FA0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8" name="直線コネクタ 607">
          <a:extLst>
            <a:ext uri="{FF2B5EF4-FFF2-40B4-BE49-F238E27FC236}">
              <a16:creationId xmlns:a16="http://schemas.microsoft.com/office/drawing/2014/main" id="{A3FE68E2-17C5-48E0-88A7-DAD0A70ED02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9" name="テキスト ボックス 608">
          <a:extLst>
            <a:ext uri="{FF2B5EF4-FFF2-40B4-BE49-F238E27FC236}">
              <a16:creationId xmlns:a16="http://schemas.microsoft.com/office/drawing/2014/main" id="{FED14B5D-7B6E-4CB8-9ACA-287F3D54EBE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a:extLst>
            <a:ext uri="{FF2B5EF4-FFF2-40B4-BE49-F238E27FC236}">
              <a16:creationId xmlns:a16="http://schemas.microsoft.com/office/drawing/2014/main" id="{EC44AD5C-DC8D-4012-979C-87F63BDC818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1" name="テキスト ボックス 610">
          <a:extLst>
            <a:ext uri="{FF2B5EF4-FFF2-40B4-BE49-F238E27FC236}">
              <a16:creationId xmlns:a16="http://schemas.microsoft.com/office/drawing/2014/main" id="{EE1CD05E-86E5-4046-AE96-6F7F6D5FD22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a:extLst>
            <a:ext uri="{FF2B5EF4-FFF2-40B4-BE49-F238E27FC236}">
              <a16:creationId xmlns:a16="http://schemas.microsoft.com/office/drawing/2014/main" id="{6C6D7032-3ED5-437B-8C21-70AEB20C97C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13" name="直線コネクタ 612">
          <a:extLst>
            <a:ext uri="{FF2B5EF4-FFF2-40B4-BE49-F238E27FC236}">
              <a16:creationId xmlns:a16="http://schemas.microsoft.com/office/drawing/2014/main" id="{B27D0E47-C9BE-4533-8ADC-4A8184038BBA}"/>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14" name="【消防施設】&#10;有形固定資産減価償却率最小値テキスト">
          <a:extLst>
            <a:ext uri="{FF2B5EF4-FFF2-40B4-BE49-F238E27FC236}">
              <a16:creationId xmlns:a16="http://schemas.microsoft.com/office/drawing/2014/main" id="{E3CCC566-1AAB-4BE1-895A-8ACD2A5A6947}"/>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15" name="直線コネクタ 614">
          <a:extLst>
            <a:ext uri="{FF2B5EF4-FFF2-40B4-BE49-F238E27FC236}">
              <a16:creationId xmlns:a16="http://schemas.microsoft.com/office/drawing/2014/main" id="{B45B26FC-53E6-451E-B433-AC86D4066DE6}"/>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16" name="【消防施設】&#10;有形固定資産減価償却率最大値テキスト">
          <a:extLst>
            <a:ext uri="{FF2B5EF4-FFF2-40B4-BE49-F238E27FC236}">
              <a16:creationId xmlns:a16="http://schemas.microsoft.com/office/drawing/2014/main" id="{D1442A62-E579-4F57-BE3B-469FE341F2E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17" name="直線コネクタ 616">
          <a:extLst>
            <a:ext uri="{FF2B5EF4-FFF2-40B4-BE49-F238E27FC236}">
              <a16:creationId xmlns:a16="http://schemas.microsoft.com/office/drawing/2014/main" id="{FAAE1CAE-7DB7-4E31-A612-9B99E604577A}"/>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18" name="【消防施設】&#10;有形固定資産減価償却率平均値テキスト">
          <a:extLst>
            <a:ext uri="{FF2B5EF4-FFF2-40B4-BE49-F238E27FC236}">
              <a16:creationId xmlns:a16="http://schemas.microsoft.com/office/drawing/2014/main" id="{914D7A19-06F1-4213-97B6-6E340F8A58E7}"/>
            </a:ext>
          </a:extLst>
        </xdr:cNvPr>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19" name="フローチャート: 判断 618">
          <a:extLst>
            <a:ext uri="{FF2B5EF4-FFF2-40B4-BE49-F238E27FC236}">
              <a16:creationId xmlns:a16="http://schemas.microsoft.com/office/drawing/2014/main" id="{83662DB2-F415-4B24-A1FB-FE51B537DB8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20" name="フローチャート: 判断 619">
          <a:extLst>
            <a:ext uri="{FF2B5EF4-FFF2-40B4-BE49-F238E27FC236}">
              <a16:creationId xmlns:a16="http://schemas.microsoft.com/office/drawing/2014/main" id="{DF941771-64E3-4EBD-814A-EEA6089021EB}"/>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21" name="フローチャート: 判断 620">
          <a:extLst>
            <a:ext uri="{FF2B5EF4-FFF2-40B4-BE49-F238E27FC236}">
              <a16:creationId xmlns:a16="http://schemas.microsoft.com/office/drawing/2014/main" id="{9B822101-9CCB-460E-9466-82B8547F3DB7}"/>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22" name="フローチャート: 判断 621">
          <a:extLst>
            <a:ext uri="{FF2B5EF4-FFF2-40B4-BE49-F238E27FC236}">
              <a16:creationId xmlns:a16="http://schemas.microsoft.com/office/drawing/2014/main" id="{F2FE3A11-E0BB-45E0-A0E3-69AFC66C7176}"/>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23" name="フローチャート: 判断 622">
          <a:extLst>
            <a:ext uri="{FF2B5EF4-FFF2-40B4-BE49-F238E27FC236}">
              <a16:creationId xmlns:a16="http://schemas.microsoft.com/office/drawing/2014/main" id="{322ED3E7-9C0A-4AFE-A658-E10FE423ED3C}"/>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8B1661E5-6671-4B31-AE78-7C7FB7BBDD6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85FE48D-961A-44C8-BBBB-3D3F33381B8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CEAAED54-D894-47D9-82D8-C8DE4464C64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7627CDAC-6CA0-4D43-94DA-1DFFB3CE5E8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BCC577CB-FB66-4E2D-804F-87EABC0F5ED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135889</xdr:rowOff>
    </xdr:from>
    <xdr:to>
      <xdr:col>81</xdr:col>
      <xdr:colOff>101600</xdr:colOff>
      <xdr:row>80</xdr:row>
      <xdr:rowOff>66039</xdr:rowOff>
    </xdr:to>
    <xdr:sp macro="" textlink="">
      <xdr:nvSpPr>
        <xdr:cNvPr id="629" name="楕円 628">
          <a:extLst>
            <a:ext uri="{FF2B5EF4-FFF2-40B4-BE49-F238E27FC236}">
              <a16:creationId xmlns:a16="http://schemas.microsoft.com/office/drawing/2014/main" id="{677D49C4-E852-4190-B99C-3BFD85A1BFCB}"/>
            </a:ext>
          </a:extLst>
        </xdr:cNvPr>
        <xdr:cNvSpPr/>
      </xdr:nvSpPr>
      <xdr:spPr>
        <a:xfrm>
          <a:off x="15430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86361</xdr:rowOff>
    </xdr:from>
    <xdr:to>
      <xdr:col>76</xdr:col>
      <xdr:colOff>165100</xdr:colOff>
      <xdr:row>80</xdr:row>
      <xdr:rowOff>16511</xdr:rowOff>
    </xdr:to>
    <xdr:sp macro="" textlink="">
      <xdr:nvSpPr>
        <xdr:cNvPr id="630" name="楕円 629">
          <a:extLst>
            <a:ext uri="{FF2B5EF4-FFF2-40B4-BE49-F238E27FC236}">
              <a16:creationId xmlns:a16="http://schemas.microsoft.com/office/drawing/2014/main" id="{6107BE6C-1EEC-466B-B442-DCB1DE7B53D9}"/>
            </a:ext>
          </a:extLst>
        </xdr:cNvPr>
        <xdr:cNvSpPr/>
      </xdr:nvSpPr>
      <xdr:spPr>
        <a:xfrm>
          <a:off x="14541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137161</xdr:rowOff>
    </xdr:from>
    <xdr:to>
      <xdr:col>81</xdr:col>
      <xdr:colOff>50800</xdr:colOff>
      <xdr:row>80</xdr:row>
      <xdr:rowOff>15239</xdr:rowOff>
    </xdr:to>
    <xdr:cxnSp macro="">
      <xdr:nvCxnSpPr>
        <xdr:cNvPr id="631" name="直線コネクタ 630">
          <a:extLst>
            <a:ext uri="{FF2B5EF4-FFF2-40B4-BE49-F238E27FC236}">
              <a16:creationId xmlns:a16="http://schemas.microsoft.com/office/drawing/2014/main" id="{C9F159F0-8085-40DD-974F-4DB2F37A9F27}"/>
            </a:ext>
          </a:extLst>
        </xdr:cNvPr>
        <xdr:cNvCxnSpPr/>
      </xdr:nvCxnSpPr>
      <xdr:spPr>
        <a:xfrm>
          <a:off x="14592300" y="136817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36830</xdr:rowOff>
    </xdr:from>
    <xdr:to>
      <xdr:col>72</xdr:col>
      <xdr:colOff>38100</xdr:colOff>
      <xdr:row>79</xdr:row>
      <xdr:rowOff>138430</xdr:rowOff>
    </xdr:to>
    <xdr:sp macro="" textlink="">
      <xdr:nvSpPr>
        <xdr:cNvPr id="632" name="楕円 631">
          <a:extLst>
            <a:ext uri="{FF2B5EF4-FFF2-40B4-BE49-F238E27FC236}">
              <a16:creationId xmlns:a16="http://schemas.microsoft.com/office/drawing/2014/main" id="{B579D446-1A57-4CCD-8351-3FD57B353037}"/>
            </a:ext>
          </a:extLst>
        </xdr:cNvPr>
        <xdr:cNvSpPr/>
      </xdr:nvSpPr>
      <xdr:spPr>
        <a:xfrm>
          <a:off x="13652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87630</xdr:rowOff>
    </xdr:from>
    <xdr:to>
      <xdr:col>76</xdr:col>
      <xdr:colOff>114300</xdr:colOff>
      <xdr:row>79</xdr:row>
      <xdr:rowOff>137161</xdr:rowOff>
    </xdr:to>
    <xdr:cxnSp macro="">
      <xdr:nvCxnSpPr>
        <xdr:cNvPr id="633" name="直線コネクタ 632">
          <a:extLst>
            <a:ext uri="{FF2B5EF4-FFF2-40B4-BE49-F238E27FC236}">
              <a16:creationId xmlns:a16="http://schemas.microsoft.com/office/drawing/2014/main" id="{A75140D1-BFEC-4310-8939-85D663EF9A8C}"/>
            </a:ext>
          </a:extLst>
        </xdr:cNvPr>
        <xdr:cNvCxnSpPr/>
      </xdr:nvCxnSpPr>
      <xdr:spPr>
        <a:xfrm>
          <a:off x="13703300" y="136321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143511</xdr:rowOff>
    </xdr:from>
    <xdr:to>
      <xdr:col>67</xdr:col>
      <xdr:colOff>101600</xdr:colOff>
      <xdr:row>80</xdr:row>
      <xdr:rowOff>73661</xdr:rowOff>
    </xdr:to>
    <xdr:sp macro="" textlink="">
      <xdr:nvSpPr>
        <xdr:cNvPr id="634" name="楕円 633">
          <a:extLst>
            <a:ext uri="{FF2B5EF4-FFF2-40B4-BE49-F238E27FC236}">
              <a16:creationId xmlns:a16="http://schemas.microsoft.com/office/drawing/2014/main" id="{5182971A-1174-422C-A637-47D3A85831A5}"/>
            </a:ext>
          </a:extLst>
        </xdr:cNvPr>
        <xdr:cNvSpPr/>
      </xdr:nvSpPr>
      <xdr:spPr>
        <a:xfrm>
          <a:off x="12763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87630</xdr:rowOff>
    </xdr:from>
    <xdr:to>
      <xdr:col>71</xdr:col>
      <xdr:colOff>177800</xdr:colOff>
      <xdr:row>80</xdr:row>
      <xdr:rowOff>22861</xdr:rowOff>
    </xdr:to>
    <xdr:cxnSp macro="">
      <xdr:nvCxnSpPr>
        <xdr:cNvPr id="635" name="直線コネクタ 634">
          <a:extLst>
            <a:ext uri="{FF2B5EF4-FFF2-40B4-BE49-F238E27FC236}">
              <a16:creationId xmlns:a16="http://schemas.microsoft.com/office/drawing/2014/main" id="{EBB8D746-F047-42E1-849E-CF4F0BD95BBA}"/>
            </a:ext>
          </a:extLst>
        </xdr:cNvPr>
        <xdr:cNvCxnSpPr/>
      </xdr:nvCxnSpPr>
      <xdr:spPr>
        <a:xfrm flipV="1">
          <a:off x="12814300" y="136321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36" name="n_1aveValue【消防施設】&#10;有形固定資産減価償却率">
          <a:extLst>
            <a:ext uri="{FF2B5EF4-FFF2-40B4-BE49-F238E27FC236}">
              <a16:creationId xmlns:a16="http://schemas.microsoft.com/office/drawing/2014/main" id="{1D8EB337-702F-490D-9394-29B6E78E5EFE}"/>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37" name="n_2aveValue【消防施設】&#10;有形固定資産減価償却率">
          <a:extLst>
            <a:ext uri="{FF2B5EF4-FFF2-40B4-BE49-F238E27FC236}">
              <a16:creationId xmlns:a16="http://schemas.microsoft.com/office/drawing/2014/main" id="{F8D1D956-6BE7-4787-BADC-8FB0187AE665}"/>
            </a:ext>
          </a:extLst>
        </xdr:cNvPr>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638" name="n_3aveValue【消防施設】&#10;有形固定資産減価償却率">
          <a:extLst>
            <a:ext uri="{FF2B5EF4-FFF2-40B4-BE49-F238E27FC236}">
              <a16:creationId xmlns:a16="http://schemas.microsoft.com/office/drawing/2014/main" id="{C9905A49-9551-40EF-B735-CF65E458E8C1}"/>
            </a:ext>
          </a:extLst>
        </xdr:cNvPr>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39" name="n_4aveValue【消防施設】&#10;有形固定資産減価償却率">
          <a:extLst>
            <a:ext uri="{FF2B5EF4-FFF2-40B4-BE49-F238E27FC236}">
              <a16:creationId xmlns:a16="http://schemas.microsoft.com/office/drawing/2014/main" id="{F80CEF9D-C879-48C1-97FD-A9A0A60EF436}"/>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82566</xdr:rowOff>
    </xdr:from>
    <xdr:ext cx="405111" cy="259045"/>
    <xdr:sp macro="" textlink="">
      <xdr:nvSpPr>
        <xdr:cNvPr id="640" name="n_1mainValue【消防施設】&#10;有形固定資産減価償却率">
          <a:extLst>
            <a:ext uri="{FF2B5EF4-FFF2-40B4-BE49-F238E27FC236}">
              <a16:creationId xmlns:a16="http://schemas.microsoft.com/office/drawing/2014/main" id="{0C065A00-2BBC-4743-BC86-C32A484707BC}"/>
            </a:ext>
          </a:extLst>
        </xdr:cNvPr>
        <xdr:cNvSpPr txBox="1"/>
      </xdr:nvSpPr>
      <xdr:spPr>
        <a:xfrm>
          <a:off x="15266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33038</xdr:rowOff>
    </xdr:from>
    <xdr:ext cx="405111" cy="259045"/>
    <xdr:sp macro="" textlink="">
      <xdr:nvSpPr>
        <xdr:cNvPr id="641" name="n_2mainValue【消防施設】&#10;有形固定資産減価償却率">
          <a:extLst>
            <a:ext uri="{FF2B5EF4-FFF2-40B4-BE49-F238E27FC236}">
              <a16:creationId xmlns:a16="http://schemas.microsoft.com/office/drawing/2014/main" id="{7FD65459-0F06-444D-8183-1F619C14D994}"/>
            </a:ext>
          </a:extLst>
        </xdr:cNvPr>
        <xdr:cNvSpPr txBox="1"/>
      </xdr:nvSpPr>
      <xdr:spPr>
        <a:xfrm>
          <a:off x="14389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154957</xdr:rowOff>
    </xdr:from>
    <xdr:ext cx="405111" cy="259045"/>
    <xdr:sp macro="" textlink="">
      <xdr:nvSpPr>
        <xdr:cNvPr id="642" name="n_3mainValue【消防施設】&#10;有形固定資産減価償却率">
          <a:extLst>
            <a:ext uri="{FF2B5EF4-FFF2-40B4-BE49-F238E27FC236}">
              <a16:creationId xmlns:a16="http://schemas.microsoft.com/office/drawing/2014/main" id="{47F3BDE9-5C34-4561-A96D-CE8E9A617033}"/>
            </a:ext>
          </a:extLst>
        </xdr:cNvPr>
        <xdr:cNvSpPr txBox="1"/>
      </xdr:nvSpPr>
      <xdr:spPr>
        <a:xfrm>
          <a:off x="13500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90188</xdr:rowOff>
    </xdr:from>
    <xdr:ext cx="405111" cy="259045"/>
    <xdr:sp macro="" textlink="">
      <xdr:nvSpPr>
        <xdr:cNvPr id="643" name="n_4mainValue【消防施設】&#10;有形固定資産減価償却率">
          <a:extLst>
            <a:ext uri="{FF2B5EF4-FFF2-40B4-BE49-F238E27FC236}">
              <a16:creationId xmlns:a16="http://schemas.microsoft.com/office/drawing/2014/main" id="{5E85EA25-996B-4644-881B-C3985C308BA1}"/>
            </a:ext>
          </a:extLst>
        </xdr:cNvPr>
        <xdr:cNvSpPr txBox="1"/>
      </xdr:nvSpPr>
      <xdr:spPr>
        <a:xfrm>
          <a:off x="12611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a:extLst>
            <a:ext uri="{FF2B5EF4-FFF2-40B4-BE49-F238E27FC236}">
              <a16:creationId xmlns:a16="http://schemas.microsoft.com/office/drawing/2014/main" id="{3767129C-624B-44FD-B48B-97455818D5E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a:extLst>
            <a:ext uri="{FF2B5EF4-FFF2-40B4-BE49-F238E27FC236}">
              <a16:creationId xmlns:a16="http://schemas.microsoft.com/office/drawing/2014/main" id="{AFA4D607-6EFB-4BAB-A8CE-31FE558BA0C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a:extLst>
            <a:ext uri="{FF2B5EF4-FFF2-40B4-BE49-F238E27FC236}">
              <a16:creationId xmlns:a16="http://schemas.microsoft.com/office/drawing/2014/main" id="{7C3E43DE-B43B-4E20-AADF-9438F50D141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a:extLst>
            <a:ext uri="{FF2B5EF4-FFF2-40B4-BE49-F238E27FC236}">
              <a16:creationId xmlns:a16="http://schemas.microsoft.com/office/drawing/2014/main" id="{9D0BA816-E434-42B4-AEB4-80F8D0FF67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a:extLst>
            <a:ext uri="{FF2B5EF4-FFF2-40B4-BE49-F238E27FC236}">
              <a16:creationId xmlns:a16="http://schemas.microsoft.com/office/drawing/2014/main" id="{0B048A0B-FE28-46C0-A67C-2D3CF07EED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a:extLst>
            <a:ext uri="{FF2B5EF4-FFF2-40B4-BE49-F238E27FC236}">
              <a16:creationId xmlns:a16="http://schemas.microsoft.com/office/drawing/2014/main" id="{BB26F3E5-1CB0-42E7-A8D9-819A9C2057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a:extLst>
            <a:ext uri="{FF2B5EF4-FFF2-40B4-BE49-F238E27FC236}">
              <a16:creationId xmlns:a16="http://schemas.microsoft.com/office/drawing/2014/main" id="{40AB7D66-1118-483C-A6C4-38C37A30FB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a:extLst>
            <a:ext uri="{FF2B5EF4-FFF2-40B4-BE49-F238E27FC236}">
              <a16:creationId xmlns:a16="http://schemas.microsoft.com/office/drawing/2014/main" id="{A90B2573-9578-4260-A97E-8B8C3A16AD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a:extLst>
            <a:ext uri="{FF2B5EF4-FFF2-40B4-BE49-F238E27FC236}">
              <a16:creationId xmlns:a16="http://schemas.microsoft.com/office/drawing/2014/main" id="{6433B4D3-CBA0-473D-B1F3-4302C22867A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a:extLst>
            <a:ext uri="{FF2B5EF4-FFF2-40B4-BE49-F238E27FC236}">
              <a16:creationId xmlns:a16="http://schemas.microsoft.com/office/drawing/2014/main" id="{54456D8E-6E32-4E33-BB7B-6A898BBD475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4" name="直線コネクタ 653">
          <a:extLst>
            <a:ext uri="{FF2B5EF4-FFF2-40B4-BE49-F238E27FC236}">
              <a16:creationId xmlns:a16="http://schemas.microsoft.com/office/drawing/2014/main" id="{62DDB9E4-4877-4D6D-AA31-B480ABA2F0B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5" name="テキスト ボックス 654">
          <a:extLst>
            <a:ext uri="{FF2B5EF4-FFF2-40B4-BE49-F238E27FC236}">
              <a16:creationId xmlns:a16="http://schemas.microsoft.com/office/drawing/2014/main" id="{2D7DF925-9B3E-4ACD-97C4-AA4025B5AD6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6" name="直線コネクタ 655">
          <a:extLst>
            <a:ext uri="{FF2B5EF4-FFF2-40B4-BE49-F238E27FC236}">
              <a16:creationId xmlns:a16="http://schemas.microsoft.com/office/drawing/2014/main" id="{6EB8D1DC-09D1-4B8E-ABBA-45EA8955EE1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7" name="テキスト ボックス 656">
          <a:extLst>
            <a:ext uri="{FF2B5EF4-FFF2-40B4-BE49-F238E27FC236}">
              <a16:creationId xmlns:a16="http://schemas.microsoft.com/office/drawing/2014/main" id="{2A363704-B196-4B3E-887A-E3DF575CC28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8" name="直線コネクタ 657">
          <a:extLst>
            <a:ext uri="{FF2B5EF4-FFF2-40B4-BE49-F238E27FC236}">
              <a16:creationId xmlns:a16="http://schemas.microsoft.com/office/drawing/2014/main" id="{BF85E6DD-0AA7-4920-B0BE-473C6389275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9" name="テキスト ボックス 658">
          <a:extLst>
            <a:ext uri="{FF2B5EF4-FFF2-40B4-BE49-F238E27FC236}">
              <a16:creationId xmlns:a16="http://schemas.microsoft.com/office/drawing/2014/main" id="{9A676219-A94F-4D73-8AE2-0A0A3FF1D4D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0" name="直線コネクタ 659">
          <a:extLst>
            <a:ext uri="{FF2B5EF4-FFF2-40B4-BE49-F238E27FC236}">
              <a16:creationId xmlns:a16="http://schemas.microsoft.com/office/drawing/2014/main" id="{0A50787A-5A48-4609-94A2-9EE1A77ADA1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1" name="テキスト ボックス 660">
          <a:extLst>
            <a:ext uri="{FF2B5EF4-FFF2-40B4-BE49-F238E27FC236}">
              <a16:creationId xmlns:a16="http://schemas.microsoft.com/office/drawing/2014/main" id="{2403D727-A7D9-41E4-8790-CF96A4BCB62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2" name="直線コネクタ 661">
          <a:extLst>
            <a:ext uri="{FF2B5EF4-FFF2-40B4-BE49-F238E27FC236}">
              <a16:creationId xmlns:a16="http://schemas.microsoft.com/office/drawing/2014/main" id="{02C099BB-D4B1-44CD-8A7B-57B4C0E6DC0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3" name="テキスト ボックス 662">
          <a:extLst>
            <a:ext uri="{FF2B5EF4-FFF2-40B4-BE49-F238E27FC236}">
              <a16:creationId xmlns:a16="http://schemas.microsoft.com/office/drawing/2014/main" id="{FB567FAA-20CF-4DAF-BD27-57B557919D4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4" name="直線コネクタ 663">
          <a:extLst>
            <a:ext uri="{FF2B5EF4-FFF2-40B4-BE49-F238E27FC236}">
              <a16:creationId xmlns:a16="http://schemas.microsoft.com/office/drawing/2014/main" id="{2341D23B-7A85-4C8C-A6E5-A0C98F19902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5" name="テキスト ボックス 664">
          <a:extLst>
            <a:ext uri="{FF2B5EF4-FFF2-40B4-BE49-F238E27FC236}">
              <a16:creationId xmlns:a16="http://schemas.microsoft.com/office/drawing/2014/main" id="{02C8FFAB-6825-47CF-A145-F0DEB24B990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74121AB2-762E-4D37-A1BD-3F396B1E3F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C0EFB219-2DF5-454C-92ED-8E3B91D1E1B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a:extLst>
            <a:ext uri="{FF2B5EF4-FFF2-40B4-BE49-F238E27FC236}">
              <a16:creationId xmlns:a16="http://schemas.microsoft.com/office/drawing/2014/main" id="{250237D5-B772-4802-B8B0-568B5052CD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669" name="直線コネクタ 668">
          <a:extLst>
            <a:ext uri="{FF2B5EF4-FFF2-40B4-BE49-F238E27FC236}">
              <a16:creationId xmlns:a16="http://schemas.microsoft.com/office/drawing/2014/main" id="{5AD01A46-A130-4603-9481-A8B7EC9E8554}"/>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70" name="【消防施設】&#10;一人当たり面積最小値テキスト">
          <a:extLst>
            <a:ext uri="{FF2B5EF4-FFF2-40B4-BE49-F238E27FC236}">
              <a16:creationId xmlns:a16="http://schemas.microsoft.com/office/drawing/2014/main" id="{45CCC7BD-7013-4E54-89AD-07E5E012524C}"/>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71" name="直線コネクタ 670">
          <a:extLst>
            <a:ext uri="{FF2B5EF4-FFF2-40B4-BE49-F238E27FC236}">
              <a16:creationId xmlns:a16="http://schemas.microsoft.com/office/drawing/2014/main" id="{BC16E10E-FB57-47AD-942D-46F502F42A48}"/>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72" name="【消防施設】&#10;一人当たり面積最大値テキスト">
          <a:extLst>
            <a:ext uri="{FF2B5EF4-FFF2-40B4-BE49-F238E27FC236}">
              <a16:creationId xmlns:a16="http://schemas.microsoft.com/office/drawing/2014/main" id="{73E50275-3C2C-4C0E-807A-11A7293C0934}"/>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73" name="直線コネクタ 672">
          <a:extLst>
            <a:ext uri="{FF2B5EF4-FFF2-40B4-BE49-F238E27FC236}">
              <a16:creationId xmlns:a16="http://schemas.microsoft.com/office/drawing/2014/main" id="{37CB6EDA-678D-4967-8C5D-011E25EE9254}"/>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674" name="【消防施設】&#10;一人当たり面積平均値テキスト">
          <a:extLst>
            <a:ext uri="{FF2B5EF4-FFF2-40B4-BE49-F238E27FC236}">
              <a16:creationId xmlns:a16="http://schemas.microsoft.com/office/drawing/2014/main" id="{736E5794-4939-45A4-89DA-BBA956B0DE95}"/>
            </a:ext>
          </a:extLst>
        </xdr:cNvPr>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675" name="フローチャート: 判断 674">
          <a:extLst>
            <a:ext uri="{FF2B5EF4-FFF2-40B4-BE49-F238E27FC236}">
              <a16:creationId xmlns:a16="http://schemas.microsoft.com/office/drawing/2014/main" id="{C9993726-4F28-4314-9268-768E3A402107}"/>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676" name="フローチャート: 判断 675">
          <a:extLst>
            <a:ext uri="{FF2B5EF4-FFF2-40B4-BE49-F238E27FC236}">
              <a16:creationId xmlns:a16="http://schemas.microsoft.com/office/drawing/2014/main" id="{D67C6CE1-248C-4058-8D8A-9DA6F99FAB46}"/>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677" name="フローチャート: 判断 676">
          <a:extLst>
            <a:ext uri="{FF2B5EF4-FFF2-40B4-BE49-F238E27FC236}">
              <a16:creationId xmlns:a16="http://schemas.microsoft.com/office/drawing/2014/main" id="{000A874C-C6BD-4B50-9AEB-56782B4D2A50}"/>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678" name="フローチャート: 判断 677">
          <a:extLst>
            <a:ext uri="{FF2B5EF4-FFF2-40B4-BE49-F238E27FC236}">
              <a16:creationId xmlns:a16="http://schemas.microsoft.com/office/drawing/2014/main" id="{08A53B0F-2C3C-4FE7-AD6A-3B8DCB8AB8DA}"/>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679" name="フローチャート: 判断 678">
          <a:extLst>
            <a:ext uri="{FF2B5EF4-FFF2-40B4-BE49-F238E27FC236}">
              <a16:creationId xmlns:a16="http://schemas.microsoft.com/office/drawing/2014/main" id="{30BE8931-C44E-46D7-ADE3-ADC4D78C51CB}"/>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928A68B0-93BB-4AAA-AE1D-2583434FEC7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E570619C-73AE-4429-B4EB-CF5BECEE0B4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3B19845A-260C-4464-BFB2-55DA2153975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E6E48065-A0A2-490A-A908-6BDF896D392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5DCBE9A7-B7D3-4897-A287-0262367776F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76563</xdr:rowOff>
    </xdr:from>
    <xdr:to>
      <xdr:col>112</xdr:col>
      <xdr:colOff>38100</xdr:colOff>
      <xdr:row>87</xdr:row>
      <xdr:rowOff>6713</xdr:rowOff>
    </xdr:to>
    <xdr:sp macro="" textlink="">
      <xdr:nvSpPr>
        <xdr:cNvPr id="685" name="楕円 684">
          <a:extLst>
            <a:ext uri="{FF2B5EF4-FFF2-40B4-BE49-F238E27FC236}">
              <a16:creationId xmlns:a16="http://schemas.microsoft.com/office/drawing/2014/main" id="{08CBF7FB-6F99-4083-8FA9-02C4B869C478}"/>
            </a:ext>
          </a:extLst>
        </xdr:cNvPr>
        <xdr:cNvSpPr/>
      </xdr:nvSpPr>
      <xdr:spPr>
        <a:xfrm>
          <a:off x="21272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77651</xdr:rowOff>
    </xdr:from>
    <xdr:to>
      <xdr:col>107</xdr:col>
      <xdr:colOff>101600</xdr:colOff>
      <xdr:row>87</xdr:row>
      <xdr:rowOff>7801</xdr:rowOff>
    </xdr:to>
    <xdr:sp macro="" textlink="">
      <xdr:nvSpPr>
        <xdr:cNvPr id="686" name="楕円 685">
          <a:extLst>
            <a:ext uri="{FF2B5EF4-FFF2-40B4-BE49-F238E27FC236}">
              <a16:creationId xmlns:a16="http://schemas.microsoft.com/office/drawing/2014/main" id="{840EA289-98FA-4033-9A57-AD99D485B886}"/>
            </a:ext>
          </a:extLst>
        </xdr:cNvPr>
        <xdr:cNvSpPr/>
      </xdr:nvSpPr>
      <xdr:spPr>
        <a:xfrm>
          <a:off x="20383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127363</xdr:rowOff>
    </xdr:from>
    <xdr:to>
      <xdr:col>111</xdr:col>
      <xdr:colOff>177800</xdr:colOff>
      <xdr:row>86</xdr:row>
      <xdr:rowOff>128451</xdr:rowOff>
    </xdr:to>
    <xdr:cxnSp macro="">
      <xdr:nvCxnSpPr>
        <xdr:cNvPr id="687" name="直線コネクタ 686">
          <a:extLst>
            <a:ext uri="{FF2B5EF4-FFF2-40B4-BE49-F238E27FC236}">
              <a16:creationId xmlns:a16="http://schemas.microsoft.com/office/drawing/2014/main" id="{7829B90F-13E3-4E78-9705-1967CBF9ED51}"/>
            </a:ext>
          </a:extLst>
        </xdr:cNvPr>
        <xdr:cNvCxnSpPr/>
      </xdr:nvCxnSpPr>
      <xdr:spPr>
        <a:xfrm flipV="1">
          <a:off x="20434300" y="148720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77651</xdr:rowOff>
    </xdr:from>
    <xdr:to>
      <xdr:col>102</xdr:col>
      <xdr:colOff>165100</xdr:colOff>
      <xdr:row>87</xdr:row>
      <xdr:rowOff>7801</xdr:rowOff>
    </xdr:to>
    <xdr:sp macro="" textlink="">
      <xdr:nvSpPr>
        <xdr:cNvPr id="688" name="楕円 687">
          <a:extLst>
            <a:ext uri="{FF2B5EF4-FFF2-40B4-BE49-F238E27FC236}">
              <a16:creationId xmlns:a16="http://schemas.microsoft.com/office/drawing/2014/main" id="{F941179B-859C-400F-B726-5F238C985BBF}"/>
            </a:ext>
          </a:extLst>
        </xdr:cNvPr>
        <xdr:cNvSpPr/>
      </xdr:nvSpPr>
      <xdr:spPr>
        <a:xfrm>
          <a:off x="19494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128451</xdr:rowOff>
    </xdr:from>
    <xdr:to>
      <xdr:col>107</xdr:col>
      <xdr:colOff>50800</xdr:colOff>
      <xdr:row>86</xdr:row>
      <xdr:rowOff>128451</xdr:rowOff>
    </xdr:to>
    <xdr:cxnSp macro="">
      <xdr:nvCxnSpPr>
        <xdr:cNvPr id="689" name="直線コネクタ 688">
          <a:extLst>
            <a:ext uri="{FF2B5EF4-FFF2-40B4-BE49-F238E27FC236}">
              <a16:creationId xmlns:a16="http://schemas.microsoft.com/office/drawing/2014/main" id="{6E9EE140-676A-4828-9584-8A7109890F62}"/>
            </a:ext>
          </a:extLst>
        </xdr:cNvPr>
        <xdr:cNvCxnSpPr/>
      </xdr:nvCxnSpPr>
      <xdr:spPr>
        <a:xfrm>
          <a:off x="19545300" y="14873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77651</xdr:rowOff>
    </xdr:from>
    <xdr:to>
      <xdr:col>98</xdr:col>
      <xdr:colOff>38100</xdr:colOff>
      <xdr:row>87</xdr:row>
      <xdr:rowOff>7801</xdr:rowOff>
    </xdr:to>
    <xdr:sp macro="" textlink="">
      <xdr:nvSpPr>
        <xdr:cNvPr id="690" name="楕円 689">
          <a:extLst>
            <a:ext uri="{FF2B5EF4-FFF2-40B4-BE49-F238E27FC236}">
              <a16:creationId xmlns:a16="http://schemas.microsoft.com/office/drawing/2014/main" id="{BBBDB3DC-7F8A-4B44-BF57-B29D9F3B7393}"/>
            </a:ext>
          </a:extLst>
        </xdr:cNvPr>
        <xdr:cNvSpPr/>
      </xdr:nvSpPr>
      <xdr:spPr>
        <a:xfrm>
          <a:off x="18605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128451</xdr:rowOff>
    </xdr:from>
    <xdr:to>
      <xdr:col>102</xdr:col>
      <xdr:colOff>114300</xdr:colOff>
      <xdr:row>86</xdr:row>
      <xdr:rowOff>128451</xdr:rowOff>
    </xdr:to>
    <xdr:cxnSp macro="">
      <xdr:nvCxnSpPr>
        <xdr:cNvPr id="691" name="直線コネクタ 690">
          <a:extLst>
            <a:ext uri="{FF2B5EF4-FFF2-40B4-BE49-F238E27FC236}">
              <a16:creationId xmlns:a16="http://schemas.microsoft.com/office/drawing/2014/main" id="{7D67C485-104D-43A5-A87E-73156B81713E}"/>
            </a:ext>
          </a:extLst>
        </xdr:cNvPr>
        <xdr:cNvCxnSpPr/>
      </xdr:nvCxnSpPr>
      <xdr:spPr>
        <a:xfrm>
          <a:off x="18656300" y="14873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692" name="n_1aveValue【消防施設】&#10;一人当たり面積">
          <a:extLst>
            <a:ext uri="{FF2B5EF4-FFF2-40B4-BE49-F238E27FC236}">
              <a16:creationId xmlns:a16="http://schemas.microsoft.com/office/drawing/2014/main" id="{07407CA1-3B83-44DE-8214-B409F182AF1A}"/>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693" name="n_2aveValue【消防施設】&#10;一人当たり面積">
          <a:extLst>
            <a:ext uri="{FF2B5EF4-FFF2-40B4-BE49-F238E27FC236}">
              <a16:creationId xmlns:a16="http://schemas.microsoft.com/office/drawing/2014/main" id="{9782B395-769F-4D52-A9C2-FC2ADEBA7BC2}"/>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694" name="n_3aveValue【消防施設】&#10;一人当たり面積">
          <a:extLst>
            <a:ext uri="{FF2B5EF4-FFF2-40B4-BE49-F238E27FC236}">
              <a16:creationId xmlns:a16="http://schemas.microsoft.com/office/drawing/2014/main" id="{84621482-B603-49FC-9AD2-F9B66A648E4E}"/>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695" name="n_4aveValue【消防施設】&#10;一人当たり面積">
          <a:extLst>
            <a:ext uri="{FF2B5EF4-FFF2-40B4-BE49-F238E27FC236}">
              <a16:creationId xmlns:a16="http://schemas.microsoft.com/office/drawing/2014/main" id="{41B29694-0EDD-4E76-9CEA-8B5F3D06503C}"/>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169290</xdr:rowOff>
    </xdr:from>
    <xdr:ext cx="469744" cy="259045"/>
    <xdr:sp macro="" textlink="">
      <xdr:nvSpPr>
        <xdr:cNvPr id="696" name="n_1mainValue【消防施設】&#10;一人当たり面積">
          <a:extLst>
            <a:ext uri="{FF2B5EF4-FFF2-40B4-BE49-F238E27FC236}">
              <a16:creationId xmlns:a16="http://schemas.microsoft.com/office/drawing/2014/main" id="{1F65E8E5-47A7-4279-8068-55CA849D50E3}"/>
            </a:ext>
          </a:extLst>
        </xdr:cNvPr>
        <xdr:cNvSpPr txBox="1"/>
      </xdr:nvSpPr>
      <xdr:spPr>
        <a:xfrm>
          <a:off x="210757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170378</xdr:rowOff>
    </xdr:from>
    <xdr:ext cx="469744" cy="259045"/>
    <xdr:sp macro="" textlink="">
      <xdr:nvSpPr>
        <xdr:cNvPr id="697" name="n_2mainValue【消防施設】&#10;一人当たり面積">
          <a:extLst>
            <a:ext uri="{FF2B5EF4-FFF2-40B4-BE49-F238E27FC236}">
              <a16:creationId xmlns:a16="http://schemas.microsoft.com/office/drawing/2014/main" id="{93A755D7-F954-4B80-9A72-F621578A5147}"/>
            </a:ext>
          </a:extLst>
        </xdr:cNvPr>
        <xdr:cNvSpPr txBox="1"/>
      </xdr:nvSpPr>
      <xdr:spPr>
        <a:xfrm>
          <a:off x="20199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170378</xdr:rowOff>
    </xdr:from>
    <xdr:ext cx="469744" cy="259045"/>
    <xdr:sp macro="" textlink="">
      <xdr:nvSpPr>
        <xdr:cNvPr id="698" name="n_3mainValue【消防施設】&#10;一人当たり面積">
          <a:extLst>
            <a:ext uri="{FF2B5EF4-FFF2-40B4-BE49-F238E27FC236}">
              <a16:creationId xmlns:a16="http://schemas.microsoft.com/office/drawing/2014/main" id="{B63D9080-9A38-433E-B109-503655156596}"/>
            </a:ext>
          </a:extLst>
        </xdr:cNvPr>
        <xdr:cNvSpPr txBox="1"/>
      </xdr:nvSpPr>
      <xdr:spPr>
        <a:xfrm>
          <a:off x="19310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170378</xdr:rowOff>
    </xdr:from>
    <xdr:ext cx="469744" cy="259045"/>
    <xdr:sp macro="" textlink="">
      <xdr:nvSpPr>
        <xdr:cNvPr id="699" name="n_4mainValue【消防施設】&#10;一人当たり面積">
          <a:extLst>
            <a:ext uri="{FF2B5EF4-FFF2-40B4-BE49-F238E27FC236}">
              <a16:creationId xmlns:a16="http://schemas.microsoft.com/office/drawing/2014/main" id="{E3726639-147B-4866-A4E5-4AAFBC89FC5B}"/>
            </a:ext>
          </a:extLst>
        </xdr:cNvPr>
        <xdr:cNvSpPr txBox="1"/>
      </xdr:nvSpPr>
      <xdr:spPr>
        <a:xfrm>
          <a:off x="18421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07A21B33-7624-4AFA-A662-AE6BD4ED8F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B87A0BF1-DCEF-418D-8D71-1A88843529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0065F766-73CB-41CF-8A61-01AE6BBF8A1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6BF7FAC5-E9F8-4FC4-A041-E2991D7156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DD8415DD-4A0A-4F9D-AB4F-07F1A10B92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24204010-48F0-4515-9BC0-62584E51DB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3087B82C-B5CA-404A-A3B1-A808BC6ED9C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3DAB661D-4ED1-4F27-A816-E83B27721F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89223DC9-3712-4319-855B-B062C5DF9D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9892ED84-3557-4353-83D3-406DA4DEA0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41546728-EDED-4C30-8C3F-96053A9A29F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a:extLst>
            <a:ext uri="{FF2B5EF4-FFF2-40B4-BE49-F238E27FC236}">
              <a16:creationId xmlns:a16="http://schemas.microsoft.com/office/drawing/2014/main" id="{EDAF5901-0C58-4D60-8023-30DB01CAF9D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782272D7-5014-44DE-AD9B-3E4A1C51046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a:extLst>
            <a:ext uri="{FF2B5EF4-FFF2-40B4-BE49-F238E27FC236}">
              <a16:creationId xmlns:a16="http://schemas.microsoft.com/office/drawing/2014/main" id="{B60B4BCE-9AC7-4EBF-A65B-97A6D565F61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a:extLst>
            <a:ext uri="{FF2B5EF4-FFF2-40B4-BE49-F238E27FC236}">
              <a16:creationId xmlns:a16="http://schemas.microsoft.com/office/drawing/2014/main" id="{031D400B-2818-497F-BFCF-FAD99CAD2C0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a:extLst>
            <a:ext uri="{FF2B5EF4-FFF2-40B4-BE49-F238E27FC236}">
              <a16:creationId xmlns:a16="http://schemas.microsoft.com/office/drawing/2014/main" id="{27131635-403C-4ACD-9794-7914B1F38C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a:extLst>
            <a:ext uri="{FF2B5EF4-FFF2-40B4-BE49-F238E27FC236}">
              <a16:creationId xmlns:a16="http://schemas.microsoft.com/office/drawing/2014/main" id="{DF0DC80C-E72D-4AB7-97A5-48DE10ABF7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a:extLst>
            <a:ext uri="{FF2B5EF4-FFF2-40B4-BE49-F238E27FC236}">
              <a16:creationId xmlns:a16="http://schemas.microsoft.com/office/drawing/2014/main" id="{13A789D9-D8EE-4991-8B13-F98AC19DD98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a:extLst>
            <a:ext uri="{FF2B5EF4-FFF2-40B4-BE49-F238E27FC236}">
              <a16:creationId xmlns:a16="http://schemas.microsoft.com/office/drawing/2014/main" id="{5EEE2C25-521A-48DD-9262-3FDBF5F242B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a:extLst>
            <a:ext uri="{FF2B5EF4-FFF2-40B4-BE49-F238E27FC236}">
              <a16:creationId xmlns:a16="http://schemas.microsoft.com/office/drawing/2014/main" id="{7D386084-9080-425B-A094-E8851F8AAA8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a:extLst>
            <a:ext uri="{FF2B5EF4-FFF2-40B4-BE49-F238E27FC236}">
              <a16:creationId xmlns:a16="http://schemas.microsoft.com/office/drawing/2014/main" id="{78D34400-33E1-4239-A328-4D8FCC0DFF5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a:extLst>
            <a:ext uri="{FF2B5EF4-FFF2-40B4-BE49-F238E27FC236}">
              <a16:creationId xmlns:a16="http://schemas.microsoft.com/office/drawing/2014/main" id="{2517815E-7E97-427F-8613-38B9CF882CD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a:extLst>
            <a:ext uri="{FF2B5EF4-FFF2-40B4-BE49-F238E27FC236}">
              <a16:creationId xmlns:a16="http://schemas.microsoft.com/office/drawing/2014/main" id="{3641BBAB-FA0C-4401-9BF5-980920AB11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0AE05F17-FD63-42A8-BF44-79111472DE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a:extLst>
            <a:ext uri="{FF2B5EF4-FFF2-40B4-BE49-F238E27FC236}">
              <a16:creationId xmlns:a16="http://schemas.microsoft.com/office/drawing/2014/main" id="{949B071C-352F-4AF1-8BED-1B0C1F0456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25" name="直線コネクタ 724">
          <a:extLst>
            <a:ext uri="{FF2B5EF4-FFF2-40B4-BE49-F238E27FC236}">
              <a16:creationId xmlns:a16="http://schemas.microsoft.com/office/drawing/2014/main" id="{3E94322A-275E-4947-BF92-D1A926825C7A}"/>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26" name="【庁舎】&#10;有形固定資産減価償却率最小値テキスト">
          <a:extLst>
            <a:ext uri="{FF2B5EF4-FFF2-40B4-BE49-F238E27FC236}">
              <a16:creationId xmlns:a16="http://schemas.microsoft.com/office/drawing/2014/main" id="{C3E1BD94-04A7-4479-BDBA-60193FF95D57}"/>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27" name="直線コネクタ 726">
          <a:extLst>
            <a:ext uri="{FF2B5EF4-FFF2-40B4-BE49-F238E27FC236}">
              <a16:creationId xmlns:a16="http://schemas.microsoft.com/office/drawing/2014/main" id="{7161DA2E-3EB4-4732-945F-D05ACD4F5B37}"/>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28" name="【庁舎】&#10;有形固定資産減価償却率最大値テキスト">
          <a:extLst>
            <a:ext uri="{FF2B5EF4-FFF2-40B4-BE49-F238E27FC236}">
              <a16:creationId xmlns:a16="http://schemas.microsoft.com/office/drawing/2014/main" id="{488FD1C3-DEB0-4AFA-87DE-49EE9E9CA4E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29" name="直線コネクタ 728">
          <a:extLst>
            <a:ext uri="{FF2B5EF4-FFF2-40B4-BE49-F238E27FC236}">
              <a16:creationId xmlns:a16="http://schemas.microsoft.com/office/drawing/2014/main" id="{F12016A4-2FD9-4A83-BF62-FCB8848067F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730" name="【庁舎】&#10;有形固定資産減価償却率平均値テキスト">
          <a:extLst>
            <a:ext uri="{FF2B5EF4-FFF2-40B4-BE49-F238E27FC236}">
              <a16:creationId xmlns:a16="http://schemas.microsoft.com/office/drawing/2014/main" id="{70969B2A-946F-4203-AEC5-7301186A9B23}"/>
            </a:ext>
          </a:extLst>
        </xdr:cNvPr>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31" name="フローチャート: 判断 730">
          <a:extLst>
            <a:ext uri="{FF2B5EF4-FFF2-40B4-BE49-F238E27FC236}">
              <a16:creationId xmlns:a16="http://schemas.microsoft.com/office/drawing/2014/main" id="{09035C89-91D3-4CBA-A31A-9437709D0EDF}"/>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32" name="フローチャート: 判断 731">
          <a:extLst>
            <a:ext uri="{FF2B5EF4-FFF2-40B4-BE49-F238E27FC236}">
              <a16:creationId xmlns:a16="http://schemas.microsoft.com/office/drawing/2014/main" id="{455A247A-D0BA-4B82-AAE2-DE9CA7C731DC}"/>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33" name="フローチャート: 判断 732">
          <a:extLst>
            <a:ext uri="{FF2B5EF4-FFF2-40B4-BE49-F238E27FC236}">
              <a16:creationId xmlns:a16="http://schemas.microsoft.com/office/drawing/2014/main" id="{7352F773-40CD-46FD-AF50-AE0DDE595C4B}"/>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34" name="フローチャート: 判断 733">
          <a:extLst>
            <a:ext uri="{FF2B5EF4-FFF2-40B4-BE49-F238E27FC236}">
              <a16:creationId xmlns:a16="http://schemas.microsoft.com/office/drawing/2014/main" id="{32D18F5C-DFC7-4D8B-806C-23443C0D7488}"/>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35" name="フローチャート: 判断 734">
          <a:extLst>
            <a:ext uri="{FF2B5EF4-FFF2-40B4-BE49-F238E27FC236}">
              <a16:creationId xmlns:a16="http://schemas.microsoft.com/office/drawing/2014/main" id="{4AAEFEC5-4D56-427D-A974-C521B0D296DD}"/>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8743F6B-64E1-490D-B5EF-99508AAD6EE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64090BF-B160-4851-81AD-3D0356666E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273889B-D04D-4064-8420-C0223E67103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9F26E9C-BB16-4F36-B0FB-CA82A97501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D80EB5AF-6CC8-4376-A0A0-66B56C57BE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23768</xdr:rowOff>
    </xdr:from>
    <xdr:to>
      <xdr:col>81</xdr:col>
      <xdr:colOff>101600</xdr:colOff>
      <xdr:row>100</xdr:row>
      <xdr:rowOff>125368</xdr:rowOff>
    </xdr:to>
    <xdr:sp macro="" textlink="">
      <xdr:nvSpPr>
        <xdr:cNvPr id="741" name="楕円 740">
          <a:extLst>
            <a:ext uri="{FF2B5EF4-FFF2-40B4-BE49-F238E27FC236}">
              <a16:creationId xmlns:a16="http://schemas.microsoft.com/office/drawing/2014/main" id="{DE6622AF-F078-4B88-9076-FA2CFAE53C57}"/>
            </a:ext>
          </a:extLst>
        </xdr:cNvPr>
        <xdr:cNvSpPr/>
      </xdr:nvSpPr>
      <xdr:spPr>
        <a:xfrm>
          <a:off x="15430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76019</xdr:rowOff>
    </xdr:from>
    <xdr:to>
      <xdr:col>76</xdr:col>
      <xdr:colOff>165100</xdr:colOff>
      <xdr:row>102</xdr:row>
      <xdr:rowOff>6169</xdr:rowOff>
    </xdr:to>
    <xdr:sp macro="" textlink="">
      <xdr:nvSpPr>
        <xdr:cNvPr id="742" name="楕円 741">
          <a:extLst>
            <a:ext uri="{FF2B5EF4-FFF2-40B4-BE49-F238E27FC236}">
              <a16:creationId xmlns:a16="http://schemas.microsoft.com/office/drawing/2014/main" id="{AF81A247-BA6E-41F6-AAAE-EA924B4F2E5D}"/>
            </a:ext>
          </a:extLst>
        </xdr:cNvPr>
        <xdr:cNvSpPr/>
      </xdr:nvSpPr>
      <xdr:spPr>
        <a:xfrm>
          <a:off x="14541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74568</xdr:rowOff>
    </xdr:from>
    <xdr:to>
      <xdr:col>81</xdr:col>
      <xdr:colOff>50800</xdr:colOff>
      <xdr:row>101</xdr:row>
      <xdr:rowOff>126819</xdr:rowOff>
    </xdr:to>
    <xdr:cxnSp macro="">
      <xdr:nvCxnSpPr>
        <xdr:cNvPr id="743" name="直線コネクタ 742">
          <a:extLst>
            <a:ext uri="{FF2B5EF4-FFF2-40B4-BE49-F238E27FC236}">
              <a16:creationId xmlns:a16="http://schemas.microsoft.com/office/drawing/2014/main" id="{2EF999BC-EB14-4FE9-87F2-ECC56727B36E}"/>
            </a:ext>
          </a:extLst>
        </xdr:cNvPr>
        <xdr:cNvCxnSpPr/>
      </xdr:nvCxnSpPr>
      <xdr:spPr>
        <a:xfrm flipV="1">
          <a:off x="14592300" y="17219568"/>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25400</xdr:rowOff>
    </xdr:from>
    <xdr:to>
      <xdr:col>72</xdr:col>
      <xdr:colOff>38100</xdr:colOff>
      <xdr:row>101</xdr:row>
      <xdr:rowOff>127000</xdr:rowOff>
    </xdr:to>
    <xdr:sp macro="" textlink="">
      <xdr:nvSpPr>
        <xdr:cNvPr id="744" name="楕円 743">
          <a:extLst>
            <a:ext uri="{FF2B5EF4-FFF2-40B4-BE49-F238E27FC236}">
              <a16:creationId xmlns:a16="http://schemas.microsoft.com/office/drawing/2014/main" id="{22C5BA19-5C72-4008-9E7E-1CD3BF54A191}"/>
            </a:ext>
          </a:extLst>
        </xdr:cNvPr>
        <xdr:cNvSpPr/>
      </xdr:nvSpPr>
      <xdr:spPr>
        <a:xfrm>
          <a:off x="1365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101</xdr:row>
      <xdr:rowOff>126819</xdr:rowOff>
    </xdr:to>
    <xdr:cxnSp macro="">
      <xdr:nvCxnSpPr>
        <xdr:cNvPr id="745" name="直線コネクタ 744">
          <a:extLst>
            <a:ext uri="{FF2B5EF4-FFF2-40B4-BE49-F238E27FC236}">
              <a16:creationId xmlns:a16="http://schemas.microsoft.com/office/drawing/2014/main" id="{0F69ACA3-1E27-4254-82BD-E2BB072F0A19}"/>
            </a:ext>
          </a:extLst>
        </xdr:cNvPr>
        <xdr:cNvCxnSpPr/>
      </xdr:nvCxnSpPr>
      <xdr:spPr>
        <a:xfrm>
          <a:off x="13703300" y="1739265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746" name="楕円 745">
          <a:extLst>
            <a:ext uri="{FF2B5EF4-FFF2-40B4-BE49-F238E27FC236}">
              <a16:creationId xmlns:a16="http://schemas.microsoft.com/office/drawing/2014/main" id="{13AEEFA5-766A-4B4A-ACC0-99CE7FE2BF5B}"/>
            </a:ext>
          </a:extLst>
        </xdr:cNvPr>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76200</xdr:rowOff>
    </xdr:from>
    <xdr:to>
      <xdr:col>71</xdr:col>
      <xdr:colOff>177800</xdr:colOff>
      <xdr:row>107</xdr:row>
      <xdr:rowOff>117021</xdr:rowOff>
    </xdr:to>
    <xdr:cxnSp macro="">
      <xdr:nvCxnSpPr>
        <xdr:cNvPr id="747" name="直線コネクタ 746">
          <a:extLst>
            <a:ext uri="{FF2B5EF4-FFF2-40B4-BE49-F238E27FC236}">
              <a16:creationId xmlns:a16="http://schemas.microsoft.com/office/drawing/2014/main" id="{814B4E12-8EE3-4446-8E53-6CF6FEB1A672}"/>
            </a:ext>
          </a:extLst>
        </xdr:cNvPr>
        <xdr:cNvCxnSpPr/>
      </xdr:nvCxnSpPr>
      <xdr:spPr>
        <a:xfrm flipV="1">
          <a:off x="12814300" y="17392650"/>
          <a:ext cx="889000" cy="106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748" name="n_1aveValue【庁舎】&#10;有形固定資産減価償却率">
          <a:extLst>
            <a:ext uri="{FF2B5EF4-FFF2-40B4-BE49-F238E27FC236}">
              <a16:creationId xmlns:a16="http://schemas.microsoft.com/office/drawing/2014/main" id="{6619724C-E8C0-491C-BEF7-5D7763A20982}"/>
            </a:ext>
          </a:extLst>
        </xdr:cNvPr>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749" name="n_2aveValue【庁舎】&#10;有形固定資産減価償却率">
          <a:extLst>
            <a:ext uri="{FF2B5EF4-FFF2-40B4-BE49-F238E27FC236}">
              <a16:creationId xmlns:a16="http://schemas.microsoft.com/office/drawing/2014/main" id="{23CD6CB8-B946-475A-A60F-F1A7794FB893}"/>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750" name="n_3aveValue【庁舎】&#10;有形固定資産減価償却率">
          <a:extLst>
            <a:ext uri="{FF2B5EF4-FFF2-40B4-BE49-F238E27FC236}">
              <a16:creationId xmlns:a16="http://schemas.microsoft.com/office/drawing/2014/main" id="{BA410934-7A82-4237-B381-7AF5395EC86B}"/>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51" name="n_4aveValue【庁舎】&#10;有形固定資産減価償却率">
          <a:extLst>
            <a:ext uri="{FF2B5EF4-FFF2-40B4-BE49-F238E27FC236}">
              <a16:creationId xmlns:a16="http://schemas.microsoft.com/office/drawing/2014/main" id="{87730DF3-0DCC-49CC-9F1A-4ECC7B9F2A2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141895</xdr:rowOff>
    </xdr:from>
    <xdr:ext cx="340478" cy="259045"/>
    <xdr:sp macro="" textlink="">
      <xdr:nvSpPr>
        <xdr:cNvPr id="752" name="n_1mainValue【庁舎】&#10;有形固定資産減価償却率">
          <a:extLst>
            <a:ext uri="{FF2B5EF4-FFF2-40B4-BE49-F238E27FC236}">
              <a16:creationId xmlns:a16="http://schemas.microsoft.com/office/drawing/2014/main" id="{70D7F3B7-BA41-4BEF-BCBE-A3B1435C06B3}"/>
            </a:ext>
          </a:extLst>
        </xdr:cNvPr>
        <xdr:cNvSpPr txBox="1"/>
      </xdr:nvSpPr>
      <xdr:spPr>
        <a:xfrm>
          <a:off x="15298361" y="16943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22696</xdr:rowOff>
    </xdr:from>
    <xdr:ext cx="405111" cy="259045"/>
    <xdr:sp macro="" textlink="">
      <xdr:nvSpPr>
        <xdr:cNvPr id="753" name="n_2mainValue【庁舎】&#10;有形固定資産減価償却率">
          <a:extLst>
            <a:ext uri="{FF2B5EF4-FFF2-40B4-BE49-F238E27FC236}">
              <a16:creationId xmlns:a16="http://schemas.microsoft.com/office/drawing/2014/main" id="{A6D94502-F318-435E-BAC2-09ED0A47E7A9}"/>
            </a:ext>
          </a:extLst>
        </xdr:cNvPr>
        <xdr:cNvSpPr txBox="1"/>
      </xdr:nvSpPr>
      <xdr:spPr>
        <a:xfrm>
          <a:off x="14389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143527</xdr:rowOff>
    </xdr:from>
    <xdr:ext cx="405111" cy="259045"/>
    <xdr:sp macro="" textlink="">
      <xdr:nvSpPr>
        <xdr:cNvPr id="754" name="n_3mainValue【庁舎】&#10;有形固定資産減価償却率">
          <a:extLst>
            <a:ext uri="{FF2B5EF4-FFF2-40B4-BE49-F238E27FC236}">
              <a16:creationId xmlns:a16="http://schemas.microsoft.com/office/drawing/2014/main" id="{85774A6A-E7DA-4829-84D0-19CA60C30E78}"/>
            </a:ext>
          </a:extLst>
        </xdr:cNvPr>
        <xdr:cNvSpPr txBox="1"/>
      </xdr:nvSpPr>
      <xdr:spPr>
        <a:xfrm>
          <a:off x="13500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755" name="n_4mainValue【庁舎】&#10;有形固定資産減価償却率">
          <a:extLst>
            <a:ext uri="{FF2B5EF4-FFF2-40B4-BE49-F238E27FC236}">
              <a16:creationId xmlns:a16="http://schemas.microsoft.com/office/drawing/2014/main" id="{F8EF8E3D-0B2B-41FE-B265-0FA95CC68B9E}"/>
            </a:ext>
          </a:extLst>
        </xdr:cNvPr>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C4CA07C9-9E14-4217-9B6F-5BC041A494E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3EF1085C-5373-415D-A309-D88DA97AA43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81FF688C-B073-45A7-8845-486E76475D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2FD0121B-D5FE-47A0-BEEC-D5806686FAD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81E1ABEC-0433-498B-BB24-431F14E5AF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6F79AFDF-1447-479E-924D-50640EE48E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22C80987-BEFC-4043-9828-EC2C484F3F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3DE3E0B0-1776-4D2C-A9F9-598B935B64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695521FB-6F8D-4CE1-A19F-CBC2501D07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D8F57577-A77B-4F11-9752-DBD58C83F9E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a:extLst>
            <a:ext uri="{FF2B5EF4-FFF2-40B4-BE49-F238E27FC236}">
              <a16:creationId xmlns:a16="http://schemas.microsoft.com/office/drawing/2014/main" id="{6E21D6DA-7BD9-490C-A124-22DE1E0CBD4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a:extLst>
            <a:ext uri="{FF2B5EF4-FFF2-40B4-BE49-F238E27FC236}">
              <a16:creationId xmlns:a16="http://schemas.microsoft.com/office/drawing/2014/main" id="{A7553FF4-90E8-4E8A-A673-F4A7FCE6998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a:extLst>
            <a:ext uri="{FF2B5EF4-FFF2-40B4-BE49-F238E27FC236}">
              <a16:creationId xmlns:a16="http://schemas.microsoft.com/office/drawing/2014/main" id="{53C9157D-900C-475C-8C54-DD19E7D336F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a:extLst>
            <a:ext uri="{FF2B5EF4-FFF2-40B4-BE49-F238E27FC236}">
              <a16:creationId xmlns:a16="http://schemas.microsoft.com/office/drawing/2014/main" id="{8E8FA550-AA66-4347-BF68-A36881A96DF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a:extLst>
            <a:ext uri="{FF2B5EF4-FFF2-40B4-BE49-F238E27FC236}">
              <a16:creationId xmlns:a16="http://schemas.microsoft.com/office/drawing/2014/main" id="{DAEB3BA9-9E8B-48D8-AA76-3E40FEEBB9D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a:extLst>
            <a:ext uri="{FF2B5EF4-FFF2-40B4-BE49-F238E27FC236}">
              <a16:creationId xmlns:a16="http://schemas.microsoft.com/office/drawing/2014/main" id="{2F7C8B52-CFBF-4FC3-A1B5-98BAB48C397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a:extLst>
            <a:ext uri="{FF2B5EF4-FFF2-40B4-BE49-F238E27FC236}">
              <a16:creationId xmlns:a16="http://schemas.microsoft.com/office/drawing/2014/main" id="{59329609-0DD5-457D-8E6F-7E9A14C451B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a:extLst>
            <a:ext uri="{FF2B5EF4-FFF2-40B4-BE49-F238E27FC236}">
              <a16:creationId xmlns:a16="http://schemas.microsoft.com/office/drawing/2014/main" id="{9F88D376-3B34-4594-84D3-2E4BAD7268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a:extLst>
            <a:ext uri="{FF2B5EF4-FFF2-40B4-BE49-F238E27FC236}">
              <a16:creationId xmlns:a16="http://schemas.microsoft.com/office/drawing/2014/main" id="{6C58B424-3502-41B4-9374-C4C3127BB7C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a:extLst>
            <a:ext uri="{FF2B5EF4-FFF2-40B4-BE49-F238E27FC236}">
              <a16:creationId xmlns:a16="http://schemas.microsoft.com/office/drawing/2014/main" id="{4EE9D3B8-F0A6-4553-86DE-4B2364FA0B9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504305A2-90E8-4446-8BF5-F616F696552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98186040-8113-4F4E-8D7F-0D7A32F488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a:extLst>
            <a:ext uri="{FF2B5EF4-FFF2-40B4-BE49-F238E27FC236}">
              <a16:creationId xmlns:a16="http://schemas.microsoft.com/office/drawing/2014/main" id="{BF409DF6-2588-49B4-99CE-49BDAFED105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779" name="直線コネクタ 778">
          <a:extLst>
            <a:ext uri="{FF2B5EF4-FFF2-40B4-BE49-F238E27FC236}">
              <a16:creationId xmlns:a16="http://schemas.microsoft.com/office/drawing/2014/main" id="{32FF9929-5511-4B26-B0B0-CF4D1C38C50D}"/>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80" name="【庁舎】&#10;一人当たり面積最小値テキスト">
          <a:extLst>
            <a:ext uri="{FF2B5EF4-FFF2-40B4-BE49-F238E27FC236}">
              <a16:creationId xmlns:a16="http://schemas.microsoft.com/office/drawing/2014/main" id="{71109D90-2BE1-44C5-9B79-48A9DBBC8997}"/>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81" name="直線コネクタ 780">
          <a:extLst>
            <a:ext uri="{FF2B5EF4-FFF2-40B4-BE49-F238E27FC236}">
              <a16:creationId xmlns:a16="http://schemas.microsoft.com/office/drawing/2014/main" id="{04B9F9B1-1166-41BD-AECB-76FE5A9FD7EE}"/>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82" name="【庁舎】&#10;一人当たり面積最大値テキスト">
          <a:extLst>
            <a:ext uri="{FF2B5EF4-FFF2-40B4-BE49-F238E27FC236}">
              <a16:creationId xmlns:a16="http://schemas.microsoft.com/office/drawing/2014/main" id="{FB2F5A3D-06E7-476F-BCED-089348CA00BE}"/>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83" name="直線コネクタ 782">
          <a:extLst>
            <a:ext uri="{FF2B5EF4-FFF2-40B4-BE49-F238E27FC236}">
              <a16:creationId xmlns:a16="http://schemas.microsoft.com/office/drawing/2014/main" id="{DD27887B-2171-4BDD-8FFD-02E305219C23}"/>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784" name="【庁舎】&#10;一人当たり面積平均値テキスト">
          <a:extLst>
            <a:ext uri="{FF2B5EF4-FFF2-40B4-BE49-F238E27FC236}">
              <a16:creationId xmlns:a16="http://schemas.microsoft.com/office/drawing/2014/main" id="{C2AA3BB0-CA85-4343-B6B7-3DCF9DFB55CD}"/>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85" name="フローチャート: 判断 784">
          <a:extLst>
            <a:ext uri="{FF2B5EF4-FFF2-40B4-BE49-F238E27FC236}">
              <a16:creationId xmlns:a16="http://schemas.microsoft.com/office/drawing/2014/main" id="{2CFAD026-937C-4C84-A5D7-ECDC38B5573B}"/>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86" name="フローチャート: 判断 785">
          <a:extLst>
            <a:ext uri="{FF2B5EF4-FFF2-40B4-BE49-F238E27FC236}">
              <a16:creationId xmlns:a16="http://schemas.microsoft.com/office/drawing/2014/main" id="{E67ED223-67FC-4165-82BD-670FE882983B}"/>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87" name="フローチャート: 判断 786">
          <a:extLst>
            <a:ext uri="{FF2B5EF4-FFF2-40B4-BE49-F238E27FC236}">
              <a16:creationId xmlns:a16="http://schemas.microsoft.com/office/drawing/2014/main" id="{58E6AB07-EA2C-489A-A010-E265AC22F64B}"/>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788" name="フローチャート: 判断 787">
          <a:extLst>
            <a:ext uri="{FF2B5EF4-FFF2-40B4-BE49-F238E27FC236}">
              <a16:creationId xmlns:a16="http://schemas.microsoft.com/office/drawing/2014/main" id="{66AD0F24-7DCC-40EC-8B84-A098845D7634}"/>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789" name="フローチャート: 判断 788">
          <a:extLst>
            <a:ext uri="{FF2B5EF4-FFF2-40B4-BE49-F238E27FC236}">
              <a16:creationId xmlns:a16="http://schemas.microsoft.com/office/drawing/2014/main" id="{E477EA83-3EBD-4F03-9B15-5541CB8C99DB}"/>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3218CB8E-1DF3-4FF2-95D9-FB1D4F24A13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A8035C4F-B1B6-406D-AF0B-5E6D63AECB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35AF9F1D-6605-483C-9454-802F7D44AD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FA9B4A1A-6D7C-43F0-8324-1BFF78BF70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AB680557-FC83-4AD4-9DC5-E8C60077B3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795" name="楕円 794">
          <a:extLst>
            <a:ext uri="{FF2B5EF4-FFF2-40B4-BE49-F238E27FC236}">
              <a16:creationId xmlns:a16="http://schemas.microsoft.com/office/drawing/2014/main" id="{A2DBDCC4-F9DF-44D2-B761-C2BE002FB4A1}"/>
            </a:ext>
          </a:extLst>
        </xdr:cNvPr>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132080</xdr:rowOff>
    </xdr:from>
    <xdr:to>
      <xdr:col>107</xdr:col>
      <xdr:colOff>101600</xdr:colOff>
      <xdr:row>104</xdr:row>
      <xdr:rowOff>62230</xdr:rowOff>
    </xdr:to>
    <xdr:sp macro="" textlink="">
      <xdr:nvSpPr>
        <xdr:cNvPr id="796" name="楕円 795">
          <a:extLst>
            <a:ext uri="{FF2B5EF4-FFF2-40B4-BE49-F238E27FC236}">
              <a16:creationId xmlns:a16="http://schemas.microsoft.com/office/drawing/2014/main" id="{EB138630-C653-4700-9508-D02E0810A5B0}"/>
            </a:ext>
          </a:extLst>
        </xdr:cNvPr>
        <xdr:cNvSpPr/>
      </xdr:nvSpPr>
      <xdr:spPr>
        <a:xfrm>
          <a:off x="20383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xdr:rowOff>
    </xdr:from>
    <xdr:to>
      <xdr:col>111</xdr:col>
      <xdr:colOff>177800</xdr:colOff>
      <xdr:row>105</xdr:row>
      <xdr:rowOff>163830</xdr:rowOff>
    </xdr:to>
    <xdr:cxnSp macro="">
      <xdr:nvCxnSpPr>
        <xdr:cNvPr id="797" name="直線コネクタ 796">
          <a:extLst>
            <a:ext uri="{FF2B5EF4-FFF2-40B4-BE49-F238E27FC236}">
              <a16:creationId xmlns:a16="http://schemas.microsoft.com/office/drawing/2014/main" id="{6D80AC36-01A3-4B26-87D8-5D308017E4A6}"/>
            </a:ext>
          </a:extLst>
        </xdr:cNvPr>
        <xdr:cNvCxnSpPr/>
      </xdr:nvCxnSpPr>
      <xdr:spPr>
        <a:xfrm>
          <a:off x="20434300" y="178422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137795</xdr:rowOff>
    </xdr:from>
    <xdr:to>
      <xdr:col>102</xdr:col>
      <xdr:colOff>165100</xdr:colOff>
      <xdr:row>104</xdr:row>
      <xdr:rowOff>67945</xdr:rowOff>
    </xdr:to>
    <xdr:sp macro="" textlink="">
      <xdr:nvSpPr>
        <xdr:cNvPr id="798" name="楕円 797">
          <a:extLst>
            <a:ext uri="{FF2B5EF4-FFF2-40B4-BE49-F238E27FC236}">
              <a16:creationId xmlns:a16="http://schemas.microsoft.com/office/drawing/2014/main" id="{726BCE1A-C604-4A20-8985-1EAEBDD88B9D}"/>
            </a:ext>
          </a:extLst>
        </xdr:cNvPr>
        <xdr:cNvSpPr/>
      </xdr:nvSpPr>
      <xdr:spPr>
        <a:xfrm>
          <a:off x="19494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xdr:rowOff>
    </xdr:from>
    <xdr:to>
      <xdr:col>107</xdr:col>
      <xdr:colOff>50800</xdr:colOff>
      <xdr:row>104</xdr:row>
      <xdr:rowOff>17145</xdr:rowOff>
    </xdr:to>
    <xdr:cxnSp macro="">
      <xdr:nvCxnSpPr>
        <xdr:cNvPr id="799" name="直線コネクタ 798">
          <a:extLst>
            <a:ext uri="{FF2B5EF4-FFF2-40B4-BE49-F238E27FC236}">
              <a16:creationId xmlns:a16="http://schemas.microsoft.com/office/drawing/2014/main" id="{85324C79-F757-40A7-82EA-686E4644CC6D}"/>
            </a:ext>
          </a:extLst>
        </xdr:cNvPr>
        <xdr:cNvCxnSpPr/>
      </xdr:nvCxnSpPr>
      <xdr:spPr>
        <a:xfrm flipV="1">
          <a:off x="19545300" y="17842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800" name="楕円 799">
          <a:extLst>
            <a:ext uri="{FF2B5EF4-FFF2-40B4-BE49-F238E27FC236}">
              <a16:creationId xmlns:a16="http://schemas.microsoft.com/office/drawing/2014/main" id="{EA9AD983-EFFB-4FB9-91CD-28C097D775E2}"/>
            </a:ext>
          </a:extLst>
        </xdr:cNvPr>
        <xdr:cNvSpPr/>
      </xdr:nvSpPr>
      <xdr:spPr>
        <a:xfrm>
          <a:off x="18605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17145</xdr:rowOff>
    </xdr:from>
    <xdr:to>
      <xdr:col>102</xdr:col>
      <xdr:colOff>114300</xdr:colOff>
      <xdr:row>107</xdr:row>
      <xdr:rowOff>0</xdr:rowOff>
    </xdr:to>
    <xdr:cxnSp macro="">
      <xdr:nvCxnSpPr>
        <xdr:cNvPr id="801" name="直線コネクタ 800">
          <a:extLst>
            <a:ext uri="{FF2B5EF4-FFF2-40B4-BE49-F238E27FC236}">
              <a16:creationId xmlns:a16="http://schemas.microsoft.com/office/drawing/2014/main" id="{BD5BAD81-E7D8-40BA-869D-E04CD3E780DF}"/>
            </a:ext>
          </a:extLst>
        </xdr:cNvPr>
        <xdr:cNvCxnSpPr/>
      </xdr:nvCxnSpPr>
      <xdr:spPr>
        <a:xfrm flipV="1">
          <a:off x="18656300" y="17847945"/>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02" name="n_1aveValue【庁舎】&#10;一人当たり面積">
          <a:extLst>
            <a:ext uri="{FF2B5EF4-FFF2-40B4-BE49-F238E27FC236}">
              <a16:creationId xmlns:a16="http://schemas.microsoft.com/office/drawing/2014/main" id="{027B3D20-39DF-4039-B2C6-F5ECB85599D1}"/>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803" name="n_2aveValue【庁舎】&#10;一人当たり面積">
          <a:extLst>
            <a:ext uri="{FF2B5EF4-FFF2-40B4-BE49-F238E27FC236}">
              <a16:creationId xmlns:a16="http://schemas.microsoft.com/office/drawing/2014/main" id="{2E17049B-7E66-4F91-A892-3BA1B411B753}"/>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804" name="n_3aveValue【庁舎】&#10;一人当たり面積">
          <a:extLst>
            <a:ext uri="{FF2B5EF4-FFF2-40B4-BE49-F238E27FC236}">
              <a16:creationId xmlns:a16="http://schemas.microsoft.com/office/drawing/2014/main" id="{2F089054-186E-4349-B0ED-2F9D34DE9CDA}"/>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05" name="n_4aveValue【庁舎】&#10;一人当たり面積">
          <a:extLst>
            <a:ext uri="{FF2B5EF4-FFF2-40B4-BE49-F238E27FC236}">
              <a16:creationId xmlns:a16="http://schemas.microsoft.com/office/drawing/2014/main" id="{B684413C-87C7-4894-BE47-0B1FF63800DA}"/>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806" name="n_1mainValue【庁舎】&#10;一人当たり面積">
          <a:extLst>
            <a:ext uri="{FF2B5EF4-FFF2-40B4-BE49-F238E27FC236}">
              <a16:creationId xmlns:a16="http://schemas.microsoft.com/office/drawing/2014/main" id="{32EDF756-0E34-40C8-A545-4668FF5C0C41}"/>
            </a:ext>
          </a:extLst>
        </xdr:cNvPr>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78757</xdr:rowOff>
    </xdr:from>
    <xdr:ext cx="469744" cy="259045"/>
    <xdr:sp macro="" textlink="">
      <xdr:nvSpPr>
        <xdr:cNvPr id="807" name="n_2mainValue【庁舎】&#10;一人当たり面積">
          <a:extLst>
            <a:ext uri="{FF2B5EF4-FFF2-40B4-BE49-F238E27FC236}">
              <a16:creationId xmlns:a16="http://schemas.microsoft.com/office/drawing/2014/main" id="{84D06C9F-B779-4D4F-9D0A-422D784BC030}"/>
            </a:ext>
          </a:extLst>
        </xdr:cNvPr>
        <xdr:cNvSpPr txBox="1"/>
      </xdr:nvSpPr>
      <xdr:spPr>
        <a:xfrm>
          <a:off x="20199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84472</xdr:rowOff>
    </xdr:from>
    <xdr:ext cx="469744" cy="259045"/>
    <xdr:sp macro="" textlink="">
      <xdr:nvSpPr>
        <xdr:cNvPr id="808" name="n_3mainValue【庁舎】&#10;一人当たり面積">
          <a:extLst>
            <a:ext uri="{FF2B5EF4-FFF2-40B4-BE49-F238E27FC236}">
              <a16:creationId xmlns:a16="http://schemas.microsoft.com/office/drawing/2014/main" id="{E030D27F-9ABE-48F6-8386-8642A4742ACC}"/>
            </a:ext>
          </a:extLst>
        </xdr:cNvPr>
        <xdr:cNvSpPr txBox="1"/>
      </xdr:nvSpPr>
      <xdr:spPr>
        <a:xfrm>
          <a:off x="193104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41927</xdr:rowOff>
    </xdr:from>
    <xdr:ext cx="469744" cy="259045"/>
    <xdr:sp macro="" textlink="">
      <xdr:nvSpPr>
        <xdr:cNvPr id="809" name="n_4mainValue【庁舎】&#10;一人当たり面積">
          <a:extLst>
            <a:ext uri="{FF2B5EF4-FFF2-40B4-BE49-F238E27FC236}">
              <a16:creationId xmlns:a16="http://schemas.microsoft.com/office/drawing/2014/main" id="{8876F0C2-D3BF-464E-B5AD-62A3467E1A57}"/>
            </a:ext>
          </a:extLst>
        </xdr:cNvPr>
        <xdr:cNvSpPr txBox="1"/>
      </xdr:nvSpPr>
      <xdr:spPr>
        <a:xfrm>
          <a:off x="18421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12D1BF73-829A-426C-B3A7-65AA65E7DF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E477B52B-A99B-4DF1-8C67-AE7D8DAB732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D4C3052C-2801-4D9A-80E2-33E66551A0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ほとんどの施設類型において、有形固定資産減価率は類似団体平均を下回っているものの、「福祉施設」については、類似団体平均を大きく上回るとともに、全国・兵庫県平均も上回っている。</a:t>
          </a:r>
          <a:endParaRPr lang="ja-JP" altLang="ja-JP" sz="1400">
            <a:effectLst/>
          </a:endParaRPr>
        </a:p>
        <a:p>
          <a:r>
            <a:rPr kumimoji="1" lang="ja-JP" altLang="ja-JP" sz="1100">
              <a:solidFill>
                <a:schemeClr val="dk1"/>
              </a:solidFill>
              <a:effectLst/>
              <a:latin typeface="+mn-lt"/>
              <a:ea typeface="+mn-ea"/>
              <a:cs typeface="+mn-cs"/>
            </a:rPr>
            <a:t>「福祉施設」については、公立の障がい者支援施設であり、築</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年を経過し老朽化が進んでいるため減価償却率が高くなっているが、今後投資を行う場合は利用者のニーズや民間施設の進出状況をふまえて検討する必要がある。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「庁舎」及び「市民会館」については、解体工事（除却）が完了</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、償却率は</a:t>
          </a:r>
          <a:r>
            <a:rPr kumimoji="1" lang="ja-JP" altLang="en-US" sz="1100">
              <a:solidFill>
                <a:schemeClr val="dk1"/>
              </a:solidFill>
              <a:effectLst/>
              <a:latin typeface="+mn-lt"/>
              <a:ea typeface="+mn-ea"/>
              <a:cs typeface="+mn-cs"/>
            </a:rPr>
            <a:t>下がった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「保健センター・保健所」は、令和元年度の新庁舎建設に合わせて新庁舎内に集約された。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一人当たり換算では、該当する全ての項目で類似団体よりも低い水準となっており、全国や兵庫県の平均と比べても下回っている。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82</v>
      </c>
      <c r="C2" s="176"/>
      <c r="D2" s="177"/>
    </row>
    <row r="3" spans="1:119" ht="18.75" customHeight="1" thickBot="1" x14ac:dyDescent="0.2">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22789791</v>
      </c>
      <c r="BO4" s="384"/>
      <c r="BP4" s="384"/>
      <c r="BQ4" s="384"/>
      <c r="BR4" s="384"/>
      <c r="BS4" s="384"/>
      <c r="BT4" s="384"/>
      <c r="BU4" s="385"/>
      <c r="BV4" s="383">
        <v>23283281</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3.6</v>
      </c>
      <c r="CU4" s="390"/>
      <c r="CV4" s="390"/>
      <c r="CW4" s="390"/>
      <c r="CX4" s="390"/>
      <c r="CY4" s="390"/>
      <c r="CZ4" s="390"/>
      <c r="DA4" s="391"/>
      <c r="DB4" s="389">
        <v>6.5</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22188132</v>
      </c>
      <c r="BO5" s="421"/>
      <c r="BP5" s="421"/>
      <c r="BQ5" s="421"/>
      <c r="BR5" s="421"/>
      <c r="BS5" s="421"/>
      <c r="BT5" s="421"/>
      <c r="BU5" s="422"/>
      <c r="BV5" s="420">
        <v>22177690</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89.6</v>
      </c>
      <c r="CU5" s="418"/>
      <c r="CV5" s="418"/>
      <c r="CW5" s="418"/>
      <c r="CX5" s="418"/>
      <c r="CY5" s="418"/>
      <c r="CZ5" s="418"/>
      <c r="DA5" s="419"/>
      <c r="DB5" s="417">
        <v>90.5</v>
      </c>
      <c r="DC5" s="418"/>
      <c r="DD5" s="418"/>
      <c r="DE5" s="418"/>
      <c r="DF5" s="418"/>
      <c r="DG5" s="418"/>
      <c r="DH5" s="418"/>
      <c r="DI5" s="419"/>
    </row>
    <row r="6" spans="1:119" ht="18.75" customHeight="1" x14ac:dyDescent="0.15">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601659</v>
      </c>
      <c r="BO6" s="421"/>
      <c r="BP6" s="421"/>
      <c r="BQ6" s="421"/>
      <c r="BR6" s="421"/>
      <c r="BS6" s="421"/>
      <c r="BT6" s="421"/>
      <c r="BU6" s="422"/>
      <c r="BV6" s="420">
        <v>1105591</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91.5</v>
      </c>
      <c r="CU6" s="458"/>
      <c r="CV6" s="458"/>
      <c r="CW6" s="458"/>
      <c r="CX6" s="458"/>
      <c r="CY6" s="458"/>
      <c r="CZ6" s="458"/>
      <c r="DA6" s="459"/>
      <c r="DB6" s="457">
        <v>91.3</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95</v>
      </c>
      <c r="AV7" s="453"/>
      <c r="AW7" s="453"/>
      <c r="AX7" s="453"/>
      <c r="AY7" s="454" t="s">
        <v>107</v>
      </c>
      <c r="AZ7" s="455"/>
      <c r="BA7" s="455"/>
      <c r="BB7" s="455"/>
      <c r="BC7" s="455"/>
      <c r="BD7" s="455"/>
      <c r="BE7" s="455"/>
      <c r="BF7" s="455"/>
      <c r="BG7" s="455"/>
      <c r="BH7" s="455"/>
      <c r="BI7" s="455"/>
      <c r="BJ7" s="455"/>
      <c r="BK7" s="455"/>
      <c r="BL7" s="455"/>
      <c r="BM7" s="456"/>
      <c r="BN7" s="420">
        <v>178636</v>
      </c>
      <c r="BO7" s="421"/>
      <c r="BP7" s="421"/>
      <c r="BQ7" s="421"/>
      <c r="BR7" s="421"/>
      <c r="BS7" s="421"/>
      <c r="BT7" s="421"/>
      <c r="BU7" s="422"/>
      <c r="BV7" s="420">
        <v>320015</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11845543</v>
      </c>
      <c r="CU7" s="421"/>
      <c r="CV7" s="421"/>
      <c r="CW7" s="421"/>
      <c r="CX7" s="421"/>
      <c r="CY7" s="421"/>
      <c r="CZ7" s="421"/>
      <c r="DA7" s="422"/>
      <c r="DB7" s="420">
        <v>12116304</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110</v>
      </c>
      <c r="AV8" s="453"/>
      <c r="AW8" s="453"/>
      <c r="AX8" s="453"/>
      <c r="AY8" s="454" t="s">
        <v>111</v>
      </c>
      <c r="AZ8" s="455"/>
      <c r="BA8" s="455"/>
      <c r="BB8" s="455"/>
      <c r="BC8" s="455"/>
      <c r="BD8" s="455"/>
      <c r="BE8" s="455"/>
      <c r="BF8" s="455"/>
      <c r="BG8" s="455"/>
      <c r="BH8" s="455"/>
      <c r="BI8" s="455"/>
      <c r="BJ8" s="455"/>
      <c r="BK8" s="455"/>
      <c r="BL8" s="455"/>
      <c r="BM8" s="456"/>
      <c r="BN8" s="420">
        <v>423023</v>
      </c>
      <c r="BO8" s="421"/>
      <c r="BP8" s="421"/>
      <c r="BQ8" s="421"/>
      <c r="BR8" s="421"/>
      <c r="BS8" s="421"/>
      <c r="BT8" s="421"/>
      <c r="BU8" s="422"/>
      <c r="BV8" s="420">
        <v>785576</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0.7</v>
      </c>
      <c r="CU8" s="461"/>
      <c r="CV8" s="461"/>
      <c r="CW8" s="461"/>
      <c r="CX8" s="461"/>
      <c r="CY8" s="461"/>
      <c r="CZ8" s="461"/>
      <c r="DA8" s="462"/>
      <c r="DB8" s="460">
        <v>0.71</v>
      </c>
      <c r="DC8" s="461"/>
      <c r="DD8" s="461"/>
      <c r="DE8" s="461"/>
      <c r="DF8" s="461"/>
      <c r="DG8" s="461"/>
      <c r="DH8" s="461"/>
      <c r="DI8" s="462"/>
    </row>
    <row r="9" spans="1:119" ht="18.75" customHeight="1" thickBot="1" x14ac:dyDescent="0.2">
      <c r="A9" s="175"/>
      <c r="B9" s="414" t="s">
        <v>113</v>
      </c>
      <c r="C9" s="415"/>
      <c r="D9" s="415"/>
      <c r="E9" s="415"/>
      <c r="F9" s="415"/>
      <c r="G9" s="415"/>
      <c r="H9" s="415"/>
      <c r="I9" s="415"/>
      <c r="J9" s="415"/>
      <c r="K9" s="463"/>
      <c r="L9" s="464" t="s">
        <v>114</v>
      </c>
      <c r="M9" s="465"/>
      <c r="N9" s="465"/>
      <c r="O9" s="465"/>
      <c r="P9" s="465"/>
      <c r="Q9" s="466"/>
      <c r="R9" s="467">
        <v>47562</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95</v>
      </c>
      <c r="AV9" s="453"/>
      <c r="AW9" s="453"/>
      <c r="AX9" s="453"/>
      <c r="AY9" s="454" t="s">
        <v>117</v>
      </c>
      <c r="AZ9" s="455"/>
      <c r="BA9" s="455"/>
      <c r="BB9" s="455"/>
      <c r="BC9" s="455"/>
      <c r="BD9" s="455"/>
      <c r="BE9" s="455"/>
      <c r="BF9" s="455"/>
      <c r="BG9" s="455"/>
      <c r="BH9" s="455"/>
      <c r="BI9" s="455"/>
      <c r="BJ9" s="455"/>
      <c r="BK9" s="455"/>
      <c r="BL9" s="455"/>
      <c r="BM9" s="456"/>
      <c r="BN9" s="420">
        <v>-362553</v>
      </c>
      <c r="BO9" s="421"/>
      <c r="BP9" s="421"/>
      <c r="BQ9" s="421"/>
      <c r="BR9" s="421"/>
      <c r="BS9" s="421"/>
      <c r="BT9" s="421"/>
      <c r="BU9" s="422"/>
      <c r="BV9" s="420">
        <v>393241</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14.2</v>
      </c>
      <c r="CU9" s="418"/>
      <c r="CV9" s="418"/>
      <c r="CW9" s="418"/>
      <c r="CX9" s="418"/>
      <c r="CY9" s="418"/>
      <c r="CZ9" s="418"/>
      <c r="DA9" s="419"/>
      <c r="DB9" s="417">
        <v>15.1</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119</v>
      </c>
      <c r="M10" s="450"/>
      <c r="N10" s="450"/>
      <c r="O10" s="450"/>
      <c r="P10" s="450"/>
      <c r="Q10" s="451"/>
      <c r="R10" s="471">
        <v>48580</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6100</v>
      </c>
      <c r="BO10" s="421"/>
      <c r="BP10" s="421"/>
      <c r="BQ10" s="421"/>
      <c r="BR10" s="421"/>
      <c r="BS10" s="421"/>
      <c r="BT10" s="421"/>
      <c r="BU10" s="422"/>
      <c r="BV10" s="420">
        <v>11500</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95</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129</v>
      </c>
      <c r="DC11" s="461"/>
      <c r="DD11" s="461"/>
      <c r="DE11" s="461"/>
      <c r="DF11" s="461"/>
      <c r="DG11" s="461"/>
      <c r="DH11" s="461"/>
      <c r="DI11" s="462"/>
    </row>
    <row r="12" spans="1:119" ht="18.75" customHeight="1" x14ac:dyDescent="0.15">
      <c r="A12" s="175"/>
      <c r="B12" s="480" t="s">
        <v>130</v>
      </c>
      <c r="C12" s="481"/>
      <c r="D12" s="481"/>
      <c r="E12" s="481"/>
      <c r="F12" s="481"/>
      <c r="G12" s="481"/>
      <c r="H12" s="481"/>
      <c r="I12" s="481"/>
      <c r="J12" s="481"/>
      <c r="K12" s="482"/>
      <c r="L12" s="489" t="s">
        <v>131</v>
      </c>
      <c r="M12" s="490"/>
      <c r="N12" s="490"/>
      <c r="O12" s="490"/>
      <c r="P12" s="490"/>
      <c r="Q12" s="491"/>
      <c r="R12" s="492">
        <v>47451</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135</v>
      </c>
      <c r="AV12" s="453"/>
      <c r="AW12" s="453"/>
      <c r="AX12" s="453"/>
      <c r="AY12" s="454" t="s">
        <v>136</v>
      </c>
      <c r="AZ12" s="455"/>
      <c r="BA12" s="455"/>
      <c r="BB12" s="455"/>
      <c r="BC12" s="455"/>
      <c r="BD12" s="455"/>
      <c r="BE12" s="455"/>
      <c r="BF12" s="455"/>
      <c r="BG12" s="455"/>
      <c r="BH12" s="455"/>
      <c r="BI12" s="455"/>
      <c r="BJ12" s="455"/>
      <c r="BK12" s="455"/>
      <c r="BL12" s="455"/>
      <c r="BM12" s="456"/>
      <c r="BN12" s="420">
        <v>500000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138</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139</v>
      </c>
      <c r="N13" s="512"/>
      <c r="O13" s="512"/>
      <c r="P13" s="512"/>
      <c r="Q13" s="513"/>
      <c r="R13" s="504">
        <v>46322</v>
      </c>
      <c r="S13" s="505"/>
      <c r="T13" s="505"/>
      <c r="U13" s="505"/>
      <c r="V13" s="506"/>
      <c r="W13" s="436" t="s">
        <v>140</v>
      </c>
      <c r="X13" s="437"/>
      <c r="Y13" s="437"/>
      <c r="Z13" s="437"/>
      <c r="AA13" s="437"/>
      <c r="AB13" s="427"/>
      <c r="AC13" s="471">
        <v>647</v>
      </c>
      <c r="AD13" s="472"/>
      <c r="AE13" s="472"/>
      <c r="AF13" s="472"/>
      <c r="AG13" s="514"/>
      <c r="AH13" s="471">
        <v>644</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-856453</v>
      </c>
      <c r="BO13" s="421"/>
      <c r="BP13" s="421"/>
      <c r="BQ13" s="421"/>
      <c r="BR13" s="421"/>
      <c r="BS13" s="421"/>
      <c r="BT13" s="421"/>
      <c r="BU13" s="422"/>
      <c r="BV13" s="420">
        <v>404741</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7.3</v>
      </c>
      <c r="CU13" s="418"/>
      <c r="CV13" s="418"/>
      <c r="CW13" s="418"/>
      <c r="CX13" s="418"/>
      <c r="CY13" s="418"/>
      <c r="CZ13" s="418"/>
      <c r="DA13" s="419"/>
      <c r="DB13" s="417">
        <v>6.2</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145</v>
      </c>
      <c r="M14" s="502"/>
      <c r="N14" s="502"/>
      <c r="O14" s="502"/>
      <c r="P14" s="502"/>
      <c r="Q14" s="503"/>
      <c r="R14" s="504">
        <v>47833</v>
      </c>
      <c r="S14" s="505"/>
      <c r="T14" s="505"/>
      <c r="U14" s="505"/>
      <c r="V14" s="506"/>
      <c r="W14" s="410"/>
      <c r="X14" s="411"/>
      <c r="Y14" s="411"/>
      <c r="Z14" s="411"/>
      <c r="AA14" s="411"/>
      <c r="AB14" s="400"/>
      <c r="AC14" s="507">
        <v>2.8</v>
      </c>
      <c r="AD14" s="508"/>
      <c r="AE14" s="508"/>
      <c r="AF14" s="508"/>
      <c r="AG14" s="509"/>
      <c r="AH14" s="507">
        <v>2.8</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0.5</v>
      </c>
      <c r="CU14" s="519"/>
      <c r="CV14" s="519"/>
      <c r="CW14" s="519"/>
      <c r="CX14" s="519"/>
      <c r="CY14" s="519"/>
      <c r="CZ14" s="519"/>
      <c r="DA14" s="520"/>
      <c r="DB14" s="518">
        <v>2.1</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147</v>
      </c>
      <c r="N15" s="512"/>
      <c r="O15" s="512"/>
      <c r="P15" s="512"/>
      <c r="Q15" s="513"/>
      <c r="R15" s="504">
        <v>46849</v>
      </c>
      <c r="S15" s="505"/>
      <c r="T15" s="505"/>
      <c r="U15" s="505"/>
      <c r="V15" s="506"/>
      <c r="W15" s="436" t="s">
        <v>148</v>
      </c>
      <c r="X15" s="437"/>
      <c r="Y15" s="437"/>
      <c r="Z15" s="437"/>
      <c r="AA15" s="437"/>
      <c r="AB15" s="427"/>
      <c r="AC15" s="471">
        <v>8486</v>
      </c>
      <c r="AD15" s="472"/>
      <c r="AE15" s="472"/>
      <c r="AF15" s="472"/>
      <c r="AG15" s="514"/>
      <c r="AH15" s="471">
        <v>8697</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6786891</v>
      </c>
      <c r="BO15" s="384"/>
      <c r="BP15" s="384"/>
      <c r="BQ15" s="384"/>
      <c r="BR15" s="384"/>
      <c r="BS15" s="384"/>
      <c r="BT15" s="384"/>
      <c r="BU15" s="385"/>
      <c r="BV15" s="383">
        <v>6490278</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37.299999999999997</v>
      </c>
      <c r="AD16" s="508"/>
      <c r="AE16" s="508"/>
      <c r="AF16" s="508"/>
      <c r="AG16" s="509"/>
      <c r="AH16" s="507">
        <v>38.200000000000003</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9753979</v>
      </c>
      <c r="BO16" s="421"/>
      <c r="BP16" s="421"/>
      <c r="BQ16" s="421"/>
      <c r="BR16" s="421"/>
      <c r="BS16" s="421"/>
      <c r="BT16" s="421"/>
      <c r="BU16" s="422"/>
      <c r="BV16" s="420">
        <v>9483201</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13628</v>
      </c>
      <c r="AD17" s="472"/>
      <c r="AE17" s="472"/>
      <c r="AF17" s="472"/>
      <c r="AG17" s="514"/>
      <c r="AH17" s="471">
        <v>13428</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8616914</v>
      </c>
      <c r="BO17" s="421"/>
      <c r="BP17" s="421"/>
      <c r="BQ17" s="421"/>
      <c r="BR17" s="421"/>
      <c r="BS17" s="421"/>
      <c r="BT17" s="421"/>
      <c r="BU17" s="422"/>
      <c r="BV17" s="420">
        <v>8238964</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5" t="s">
        <v>158</v>
      </c>
      <c r="C18" s="463"/>
      <c r="D18" s="463"/>
      <c r="E18" s="546"/>
      <c r="F18" s="546"/>
      <c r="G18" s="546"/>
      <c r="H18" s="546"/>
      <c r="I18" s="546"/>
      <c r="J18" s="546"/>
      <c r="K18" s="546"/>
      <c r="L18" s="547">
        <v>92.94</v>
      </c>
      <c r="M18" s="547"/>
      <c r="N18" s="547"/>
      <c r="O18" s="547"/>
      <c r="P18" s="547"/>
      <c r="Q18" s="547"/>
      <c r="R18" s="548"/>
      <c r="S18" s="548"/>
      <c r="T18" s="548"/>
      <c r="U18" s="548"/>
      <c r="V18" s="549"/>
      <c r="W18" s="438"/>
      <c r="X18" s="439"/>
      <c r="Y18" s="439"/>
      <c r="Z18" s="439"/>
      <c r="AA18" s="439"/>
      <c r="AB18" s="430"/>
      <c r="AC18" s="550">
        <v>59.9</v>
      </c>
      <c r="AD18" s="551"/>
      <c r="AE18" s="551"/>
      <c r="AF18" s="551"/>
      <c r="AG18" s="552"/>
      <c r="AH18" s="550">
        <v>59</v>
      </c>
      <c r="AI18" s="551"/>
      <c r="AJ18" s="551"/>
      <c r="AK18" s="551"/>
      <c r="AL18" s="553"/>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11020034</v>
      </c>
      <c r="BO18" s="421"/>
      <c r="BP18" s="421"/>
      <c r="BQ18" s="421"/>
      <c r="BR18" s="421"/>
      <c r="BS18" s="421"/>
      <c r="BT18" s="421"/>
      <c r="BU18" s="422"/>
      <c r="BV18" s="420">
        <v>10847996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5" t="s">
        <v>160</v>
      </c>
      <c r="C19" s="463"/>
      <c r="D19" s="463"/>
      <c r="E19" s="546"/>
      <c r="F19" s="546"/>
      <c r="G19" s="546"/>
      <c r="H19" s="546"/>
      <c r="I19" s="546"/>
      <c r="J19" s="546"/>
      <c r="K19" s="546"/>
      <c r="L19" s="554">
        <v>512</v>
      </c>
      <c r="M19" s="554"/>
      <c r="N19" s="554"/>
      <c r="O19" s="554"/>
      <c r="P19" s="554"/>
      <c r="Q19" s="554"/>
      <c r="R19" s="555"/>
      <c r="S19" s="555"/>
      <c r="T19" s="555"/>
      <c r="U19" s="555"/>
      <c r="V19" s="556"/>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14851115</v>
      </c>
      <c r="BO19" s="421"/>
      <c r="BP19" s="421"/>
      <c r="BQ19" s="421"/>
      <c r="BR19" s="421"/>
      <c r="BS19" s="421"/>
      <c r="BT19" s="421"/>
      <c r="BU19" s="422"/>
      <c r="BV19" s="420">
        <v>13800002</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5" t="s">
        <v>162</v>
      </c>
      <c r="C20" s="463"/>
      <c r="D20" s="463"/>
      <c r="E20" s="546"/>
      <c r="F20" s="546"/>
      <c r="G20" s="546"/>
      <c r="H20" s="546"/>
      <c r="I20" s="546"/>
      <c r="J20" s="546"/>
      <c r="K20" s="546"/>
      <c r="L20" s="554">
        <v>17810</v>
      </c>
      <c r="M20" s="554"/>
      <c r="N20" s="554"/>
      <c r="O20" s="554"/>
      <c r="P20" s="554"/>
      <c r="Q20" s="554"/>
      <c r="R20" s="555"/>
      <c r="S20" s="555"/>
      <c r="T20" s="555"/>
      <c r="U20" s="555"/>
      <c r="V20" s="556"/>
      <c r="W20" s="438"/>
      <c r="X20" s="439"/>
      <c r="Y20" s="439"/>
      <c r="Z20" s="439"/>
      <c r="AA20" s="439"/>
      <c r="AB20" s="439"/>
      <c r="AC20" s="557"/>
      <c r="AD20" s="557"/>
      <c r="AE20" s="557"/>
      <c r="AF20" s="557"/>
      <c r="AG20" s="557"/>
      <c r="AH20" s="557"/>
      <c r="AI20" s="557"/>
      <c r="AJ20" s="557"/>
      <c r="AK20" s="557"/>
      <c r="AL20" s="558"/>
      <c r="AM20" s="559"/>
      <c r="AN20" s="475"/>
      <c r="AO20" s="475"/>
      <c r="AP20" s="475"/>
      <c r="AQ20" s="475"/>
      <c r="AR20" s="475"/>
      <c r="AS20" s="475"/>
      <c r="AT20" s="476"/>
      <c r="AU20" s="560"/>
      <c r="AV20" s="561"/>
      <c r="AW20" s="561"/>
      <c r="AX20" s="562"/>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36" t="s">
        <v>163</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39"/>
      <c r="AZ21" s="540"/>
      <c r="BA21" s="540"/>
      <c r="BB21" s="540"/>
      <c r="BC21" s="540"/>
      <c r="BD21" s="540"/>
      <c r="BE21" s="540"/>
      <c r="BF21" s="540"/>
      <c r="BG21" s="540"/>
      <c r="BH21" s="540"/>
      <c r="BI21" s="540"/>
      <c r="BJ21" s="540"/>
      <c r="BK21" s="540"/>
      <c r="BL21" s="540"/>
      <c r="BM21" s="541"/>
      <c r="BN21" s="542"/>
      <c r="BO21" s="543"/>
      <c r="BP21" s="543"/>
      <c r="BQ21" s="543"/>
      <c r="BR21" s="543"/>
      <c r="BS21" s="543"/>
      <c r="BT21" s="543"/>
      <c r="BU21" s="544"/>
      <c r="BV21" s="542"/>
      <c r="BW21" s="543"/>
      <c r="BX21" s="543"/>
      <c r="BY21" s="543"/>
      <c r="BZ21" s="543"/>
      <c r="CA21" s="543"/>
      <c r="CB21" s="543"/>
      <c r="CC21" s="544"/>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21188210</v>
      </c>
      <c r="BO22" s="384"/>
      <c r="BP22" s="384"/>
      <c r="BQ22" s="384"/>
      <c r="BR22" s="384"/>
      <c r="BS22" s="384"/>
      <c r="BT22" s="384"/>
      <c r="BU22" s="385"/>
      <c r="BV22" s="383">
        <v>21515871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14692303</v>
      </c>
      <c r="BO23" s="421"/>
      <c r="BP23" s="421"/>
      <c r="BQ23" s="421"/>
      <c r="BR23" s="421"/>
      <c r="BS23" s="421"/>
      <c r="BT23" s="421"/>
      <c r="BU23" s="422"/>
      <c r="BV23" s="420">
        <v>15024626</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172</v>
      </c>
      <c r="F24" s="450"/>
      <c r="G24" s="450"/>
      <c r="H24" s="450"/>
      <c r="I24" s="450"/>
      <c r="J24" s="450"/>
      <c r="K24" s="451"/>
      <c r="L24" s="471">
        <v>1</v>
      </c>
      <c r="M24" s="472"/>
      <c r="N24" s="472"/>
      <c r="O24" s="472"/>
      <c r="P24" s="514"/>
      <c r="Q24" s="471">
        <v>9800</v>
      </c>
      <c r="R24" s="472"/>
      <c r="S24" s="472"/>
      <c r="T24" s="472"/>
      <c r="U24" s="472"/>
      <c r="V24" s="514"/>
      <c r="W24" s="566"/>
      <c r="X24" s="567"/>
      <c r="Y24" s="568"/>
      <c r="Z24" s="470" t="s">
        <v>173</v>
      </c>
      <c r="AA24" s="450"/>
      <c r="AB24" s="450"/>
      <c r="AC24" s="450"/>
      <c r="AD24" s="450"/>
      <c r="AE24" s="450"/>
      <c r="AF24" s="450"/>
      <c r="AG24" s="451"/>
      <c r="AH24" s="471">
        <v>297</v>
      </c>
      <c r="AI24" s="472"/>
      <c r="AJ24" s="472"/>
      <c r="AK24" s="472"/>
      <c r="AL24" s="514"/>
      <c r="AM24" s="471">
        <v>951885</v>
      </c>
      <c r="AN24" s="472"/>
      <c r="AO24" s="472"/>
      <c r="AP24" s="472"/>
      <c r="AQ24" s="472"/>
      <c r="AR24" s="514"/>
      <c r="AS24" s="471">
        <v>3205</v>
      </c>
      <c r="AT24" s="472"/>
      <c r="AU24" s="472"/>
      <c r="AV24" s="472"/>
      <c r="AW24" s="472"/>
      <c r="AX24" s="473"/>
      <c r="AY24" s="539" t="s">
        <v>174</v>
      </c>
      <c r="AZ24" s="540"/>
      <c r="BA24" s="540"/>
      <c r="BB24" s="540"/>
      <c r="BC24" s="540"/>
      <c r="BD24" s="540"/>
      <c r="BE24" s="540"/>
      <c r="BF24" s="540"/>
      <c r="BG24" s="540"/>
      <c r="BH24" s="540"/>
      <c r="BI24" s="540"/>
      <c r="BJ24" s="540"/>
      <c r="BK24" s="540"/>
      <c r="BL24" s="540"/>
      <c r="BM24" s="541"/>
      <c r="BN24" s="420">
        <v>12979986</v>
      </c>
      <c r="BO24" s="421"/>
      <c r="BP24" s="421"/>
      <c r="BQ24" s="421"/>
      <c r="BR24" s="421"/>
      <c r="BS24" s="421"/>
      <c r="BT24" s="421"/>
      <c r="BU24" s="422"/>
      <c r="BV24" s="420">
        <v>12798185</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175</v>
      </c>
      <c r="F25" s="450"/>
      <c r="G25" s="450"/>
      <c r="H25" s="450"/>
      <c r="I25" s="450"/>
      <c r="J25" s="450"/>
      <c r="K25" s="451"/>
      <c r="L25" s="471">
        <v>2</v>
      </c>
      <c r="M25" s="472"/>
      <c r="N25" s="472"/>
      <c r="O25" s="472"/>
      <c r="P25" s="514"/>
      <c r="Q25" s="471">
        <v>7940</v>
      </c>
      <c r="R25" s="472"/>
      <c r="S25" s="472"/>
      <c r="T25" s="472"/>
      <c r="U25" s="472"/>
      <c r="V25" s="514"/>
      <c r="W25" s="566"/>
      <c r="X25" s="567"/>
      <c r="Y25" s="568"/>
      <c r="Z25" s="470" t="s">
        <v>176</v>
      </c>
      <c r="AA25" s="450"/>
      <c r="AB25" s="450"/>
      <c r="AC25" s="450"/>
      <c r="AD25" s="450"/>
      <c r="AE25" s="450"/>
      <c r="AF25" s="450"/>
      <c r="AG25" s="451"/>
      <c r="AH25" s="471">
        <v>72</v>
      </c>
      <c r="AI25" s="472"/>
      <c r="AJ25" s="472"/>
      <c r="AK25" s="472"/>
      <c r="AL25" s="514"/>
      <c r="AM25" s="471">
        <v>232056</v>
      </c>
      <c r="AN25" s="472"/>
      <c r="AO25" s="472"/>
      <c r="AP25" s="472"/>
      <c r="AQ25" s="472"/>
      <c r="AR25" s="514"/>
      <c r="AS25" s="471">
        <v>3223</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1672198</v>
      </c>
      <c r="BO25" s="384"/>
      <c r="BP25" s="384"/>
      <c r="BQ25" s="384"/>
      <c r="BR25" s="384"/>
      <c r="BS25" s="384"/>
      <c r="BT25" s="384"/>
      <c r="BU25" s="385"/>
      <c r="BV25" s="383">
        <v>1640156</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178</v>
      </c>
      <c r="F26" s="450"/>
      <c r="G26" s="450"/>
      <c r="H26" s="450"/>
      <c r="I26" s="450"/>
      <c r="J26" s="450"/>
      <c r="K26" s="451"/>
      <c r="L26" s="471">
        <v>1</v>
      </c>
      <c r="M26" s="472"/>
      <c r="N26" s="472"/>
      <c r="O26" s="472"/>
      <c r="P26" s="514"/>
      <c r="Q26" s="471">
        <v>6950</v>
      </c>
      <c r="R26" s="472"/>
      <c r="S26" s="472"/>
      <c r="T26" s="472"/>
      <c r="U26" s="472"/>
      <c r="V26" s="514"/>
      <c r="W26" s="566"/>
      <c r="X26" s="567"/>
      <c r="Y26" s="568"/>
      <c r="Z26" s="470" t="s">
        <v>179</v>
      </c>
      <c r="AA26" s="572"/>
      <c r="AB26" s="572"/>
      <c r="AC26" s="572"/>
      <c r="AD26" s="572"/>
      <c r="AE26" s="572"/>
      <c r="AF26" s="572"/>
      <c r="AG26" s="573"/>
      <c r="AH26" s="471">
        <v>14</v>
      </c>
      <c r="AI26" s="472"/>
      <c r="AJ26" s="472"/>
      <c r="AK26" s="472"/>
      <c r="AL26" s="514"/>
      <c r="AM26" s="471">
        <v>47292</v>
      </c>
      <c r="AN26" s="472"/>
      <c r="AO26" s="472"/>
      <c r="AP26" s="472"/>
      <c r="AQ26" s="472"/>
      <c r="AR26" s="514"/>
      <c r="AS26" s="471">
        <v>3378</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181</v>
      </c>
      <c r="BO26" s="421"/>
      <c r="BP26" s="421"/>
      <c r="BQ26" s="421"/>
      <c r="BR26" s="421"/>
      <c r="BS26" s="421"/>
      <c r="BT26" s="421"/>
      <c r="BU26" s="422"/>
      <c r="BV26" s="420" t="s">
        <v>181</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182</v>
      </c>
      <c r="F27" s="450"/>
      <c r="G27" s="450"/>
      <c r="H27" s="450"/>
      <c r="I27" s="450"/>
      <c r="J27" s="450"/>
      <c r="K27" s="451"/>
      <c r="L27" s="471">
        <v>1</v>
      </c>
      <c r="M27" s="472"/>
      <c r="N27" s="472"/>
      <c r="O27" s="472"/>
      <c r="P27" s="514"/>
      <c r="Q27" s="471">
        <v>5280</v>
      </c>
      <c r="R27" s="472"/>
      <c r="S27" s="472"/>
      <c r="T27" s="472"/>
      <c r="U27" s="472"/>
      <c r="V27" s="514"/>
      <c r="W27" s="566"/>
      <c r="X27" s="567"/>
      <c r="Y27" s="568"/>
      <c r="Z27" s="470" t="s">
        <v>183</v>
      </c>
      <c r="AA27" s="450"/>
      <c r="AB27" s="450"/>
      <c r="AC27" s="450"/>
      <c r="AD27" s="450"/>
      <c r="AE27" s="450"/>
      <c r="AF27" s="450"/>
      <c r="AG27" s="451"/>
      <c r="AH27" s="471">
        <v>11</v>
      </c>
      <c r="AI27" s="472"/>
      <c r="AJ27" s="472"/>
      <c r="AK27" s="472"/>
      <c r="AL27" s="514"/>
      <c r="AM27" s="471">
        <v>41692</v>
      </c>
      <c r="AN27" s="472"/>
      <c r="AO27" s="472"/>
      <c r="AP27" s="472"/>
      <c r="AQ27" s="472"/>
      <c r="AR27" s="514"/>
      <c r="AS27" s="471">
        <v>3790</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42">
        <v>550000</v>
      </c>
      <c r="BO27" s="543"/>
      <c r="BP27" s="543"/>
      <c r="BQ27" s="543"/>
      <c r="BR27" s="543"/>
      <c r="BS27" s="543"/>
      <c r="BT27" s="543"/>
      <c r="BU27" s="544"/>
      <c r="BV27" s="542">
        <v>550000</v>
      </c>
      <c r="BW27" s="543"/>
      <c r="BX27" s="543"/>
      <c r="BY27" s="543"/>
      <c r="BZ27" s="543"/>
      <c r="CA27" s="543"/>
      <c r="CB27" s="543"/>
      <c r="CC27" s="544"/>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185</v>
      </c>
      <c r="F28" s="450"/>
      <c r="G28" s="450"/>
      <c r="H28" s="450"/>
      <c r="I28" s="450"/>
      <c r="J28" s="450"/>
      <c r="K28" s="451"/>
      <c r="L28" s="471">
        <v>1</v>
      </c>
      <c r="M28" s="472"/>
      <c r="N28" s="472"/>
      <c r="O28" s="472"/>
      <c r="P28" s="514"/>
      <c r="Q28" s="471">
        <v>4490</v>
      </c>
      <c r="R28" s="472"/>
      <c r="S28" s="472"/>
      <c r="T28" s="472"/>
      <c r="U28" s="472"/>
      <c r="V28" s="514"/>
      <c r="W28" s="566"/>
      <c r="X28" s="567"/>
      <c r="Y28" s="568"/>
      <c r="Z28" s="470" t="s">
        <v>186</v>
      </c>
      <c r="AA28" s="450"/>
      <c r="AB28" s="450"/>
      <c r="AC28" s="450"/>
      <c r="AD28" s="450"/>
      <c r="AE28" s="450"/>
      <c r="AF28" s="450"/>
      <c r="AG28" s="451"/>
      <c r="AH28" s="471" t="s">
        <v>181</v>
      </c>
      <c r="AI28" s="472"/>
      <c r="AJ28" s="472"/>
      <c r="AK28" s="472"/>
      <c r="AL28" s="514"/>
      <c r="AM28" s="471" t="s">
        <v>129</v>
      </c>
      <c r="AN28" s="472"/>
      <c r="AO28" s="472"/>
      <c r="AP28" s="472"/>
      <c r="AQ28" s="472"/>
      <c r="AR28" s="514"/>
      <c r="AS28" s="471" t="s">
        <v>129</v>
      </c>
      <c r="AT28" s="472"/>
      <c r="AU28" s="472"/>
      <c r="AV28" s="472"/>
      <c r="AW28" s="472"/>
      <c r="AX28" s="473"/>
      <c r="AY28" s="574" t="s">
        <v>187</v>
      </c>
      <c r="AZ28" s="575"/>
      <c r="BA28" s="575"/>
      <c r="BB28" s="576"/>
      <c r="BC28" s="380" t="s">
        <v>49</v>
      </c>
      <c r="BD28" s="381"/>
      <c r="BE28" s="381"/>
      <c r="BF28" s="381"/>
      <c r="BG28" s="381"/>
      <c r="BH28" s="381"/>
      <c r="BI28" s="381"/>
      <c r="BJ28" s="381"/>
      <c r="BK28" s="381"/>
      <c r="BL28" s="381"/>
      <c r="BM28" s="382"/>
      <c r="BN28" s="383">
        <v>4542252</v>
      </c>
      <c r="BO28" s="384"/>
      <c r="BP28" s="384"/>
      <c r="BQ28" s="384"/>
      <c r="BR28" s="384"/>
      <c r="BS28" s="384"/>
      <c r="BT28" s="384"/>
      <c r="BU28" s="385"/>
      <c r="BV28" s="383">
        <v>4636152</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188</v>
      </c>
      <c r="F29" s="450"/>
      <c r="G29" s="450"/>
      <c r="H29" s="450"/>
      <c r="I29" s="450"/>
      <c r="J29" s="450"/>
      <c r="K29" s="451"/>
      <c r="L29" s="471">
        <v>14</v>
      </c>
      <c r="M29" s="472"/>
      <c r="N29" s="472"/>
      <c r="O29" s="472"/>
      <c r="P29" s="514"/>
      <c r="Q29" s="471">
        <v>4090</v>
      </c>
      <c r="R29" s="472"/>
      <c r="S29" s="472"/>
      <c r="T29" s="472"/>
      <c r="U29" s="472"/>
      <c r="V29" s="514"/>
      <c r="W29" s="569"/>
      <c r="X29" s="570"/>
      <c r="Y29" s="571"/>
      <c r="Z29" s="470" t="s">
        <v>189</v>
      </c>
      <c r="AA29" s="450"/>
      <c r="AB29" s="450"/>
      <c r="AC29" s="450"/>
      <c r="AD29" s="450"/>
      <c r="AE29" s="450"/>
      <c r="AF29" s="450"/>
      <c r="AG29" s="451"/>
      <c r="AH29" s="471">
        <v>308</v>
      </c>
      <c r="AI29" s="472"/>
      <c r="AJ29" s="472"/>
      <c r="AK29" s="472"/>
      <c r="AL29" s="514"/>
      <c r="AM29" s="471">
        <v>993577</v>
      </c>
      <c r="AN29" s="472"/>
      <c r="AO29" s="472"/>
      <c r="AP29" s="472"/>
      <c r="AQ29" s="472"/>
      <c r="AR29" s="514"/>
      <c r="AS29" s="471">
        <v>3226</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961477</v>
      </c>
      <c r="BO29" s="421"/>
      <c r="BP29" s="421"/>
      <c r="BQ29" s="421"/>
      <c r="BR29" s="421"/>
      <c r="BS29" s="421"/>
      <c r="BT29" s="421"/>
      <c r="BU29" s="422"/>
      <c r="BV29" s="420">
        <v>960477</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50">
        <v>100.1</v>
      </c>
      <c r="AI30" s="551"/>
      <c r="AJ30" s="551"/>
      <c r="AK30" s="551"/>
      <c r="AL30" s="551"/>
      <c r="AM30" s="551"/>
      <c r="AN30" s="551"/>
      <c r="AO30" s="551"/>
      <c r="AP30" s="551"/>
      <c r="AQ30" s="551"/>
      <c r="AR30" s="551"/>
      <c r="AS30" s="551"/>
      <c r="AT30" s="551"/>
      <c r="AU30" s="551"/>
      <c r="AV30" s="551"/>
      <c r="AW30" s="551"/>
      <c r="AX30" s="553"/>
      <c r="AY30" s="580"/>
      <c r="AZ30" s="581"/>
      <c r="BA30" s="581"/>
      <c r="BB30" s="582"/>
      <c r="BC30" s="539" t="s">
        <v>51</v>
      </c>
      <c r="BD30" s="540"/>
      <c r="BE30" s="540"/>
      <c r="BF30" s="540"/>
      <c r="BG30" s="540"/>
      <c r="BH30" s="540"/>
      <c r="BI30" s="540"/>
      <c r="BJ30" s="540"/>
      <c r="BK30" s="540"/>
      <c r="BL30" s="540"/>
      <c r="BM30" s="541"/>
      <c r="BN30" s="542">
        <v>2863946</v>
      </c>
      <c r="BO30" s="543"/>
      <c r="BP30" s="543"/>
      <c r="BQ30" s="543"/>
      <c r="BR30" s="543"/>
      <c r="BS30" s="543"/>
      <c r="BT30" s="543"/>
      <c r="BU30" s="544"/>
      <c r="BV30" s="542">
        <v>2920630</v>
      </c>
      <c r="BW30" s="543"/>
      <c r="BX30" s="543"/>
      <c r="BY30" s="543"/>
      <c r="BZ30" s="543"/>
      <c r="CA30" s="543"/>
      <c r="CB30" s="543"/>
      <c r="CC30" s="544"/>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198</v>
      </c>
      <c r="D33" s="444"/>
      <c r="E33" s="409" t="s">
        <v>199</v>
      </c>
      <c r="F33" s="409"/>
      <c r="G33" s="409"/>
      <c r="H33" s="409"/>
      <c r="I33" s="409"/>
      <c r="J33" s="409"/>
      <c r="K33" s="409"/>
      <c r="L33" s="409"/>
      <c r="M33" s="409"/>
      <c r="N33" s="409"/>
      <c r="O33" s="409"/>
      <c r="P33" s="409"/>
      <c r="Q33" s="409"/>
      <c r="R33" s="409"/>
      <c r="S33" s="409"/>
      <c r="T33" s="200"/>
      <c r="U33" s="444" t="s">
        <v>198</v>
      </c>
      <c r="V33" s="444"/>
      <c r="W33" s="409" t="s">
        <v>200</v>
      </c>
      <c r="X33" s="409"/>
      <c r="Y33" s="409"/>
      <c r="Z33" s="409"/>
      <c r="AA33" s="409"/>
      <c r="AB33" s="409"/>
      <c r="AC33" s="409"/>
      <c r="AD33" s="409"/>
      <c r="AE33" s="409"/>
      <c r="AF33" s="409"/>
      <c r="AG33" s="409"/>
      <c r="AH33" s="409"/>
      <c r="AI33" s="409"/>
      <c r="AJ33" s="409"/>
      <c r="AK33" s="409"/>
      <c r="AL33" s="200"/>
      <c r="AM33" s="444" t="s">
        <v>201</v>
      </c>
      <c r="AN33" s="444"/>
      <c r="AO33" s="409" t="s">
        <v>202</v>
      </c>
      <c r="AP33" s="409"/>
      <c r="AQ33" s="409"/>
      <c r="AR33" s="409"/>
      <c r="AS33" s="409"/>
      <c r="AT33" s="409"/>
      <c r="AU33" s="409"/>
      <c r="AV33" s="409"/>
      <c r="AW33" s="409"/>
      <c r="AX33" s="409"/>
      <c r="AY33" s="409"/>
      <c r="AZ33" s="409"/>
      <c r="BA33" s="409"/>
      <c r="BB33" s="409"/>
      <c r="BC33" s="409"/>
      <c r="BD33" s="201"/>
      <c r="BE33" s="409" t="s">
        <v>203</v>
      </c>
      <c r="BF33" s="409"/>
      <c r="BG33" s="409" t="s">
        <v>204</v>
      </c>
      <c r="BH33" s="409"/>
      <c r="BI33" s="409"/>
      <c r="BJ33" s="409"/>
      <c r="BK33" s="409"/>
      <c r="BL33" s="409"/>
      <c r="BM33" s="409"/>
      <c r="BN33" s="409"/>
      <c r="BO33" s="409"/>
      <c r="BP33" s="409"/>
      <c r="BQ33" s="409"/>
      <c r="BR33" s="409"/>
      <c r="BS33" s="409"/>
      <c r="BT33" s="409"/>
      <c r="BU33" s="409"/>
      <c r="BV33" s="201"/>
      <c r="BW33" s="444" t="s">
        <v>203</v>
      </c>
      <c r="BX33" s="444"/>
      <c r="BY33" s="409" t="s">
        <v>205</v>
      </c>
      <c r="BZ33" s="409"/>
      <c r="CA33" s="409"/>
      <c r="CB33" s="409"/>
      <c r="CC33" s="409"/>
      <c r="CD33" s="409"/>
      <c r="CE33" s="409"/>
      <c r="CF33" s="409"/>
      <c r="CG33" s="409"/>
      <c r="CH33" s="409"/>
      <c r="CI33" s="409"/>
      <c r="CJ33" s="409"/>
      <c r="CK33" s="409"/>
      <c r="CL33" s="409"/>
      <c r="CM33" s="409"/>
      <c r="CN33" s="200"/>
      <c r="CO33" s="444" t="s">
        <v>206</v>
      </c>
      <c r="CP33" s="444"/>
      <c r="CQ33" s="409" t="s">
        <v>207</v>
      </c>
      <c r="CR33" s="409"/>
      <c r="CS33" s="409"/>
      <c r="CT33" s="409"/>
      <c r="CU33" s="409"/>
      <c r="CV33" s="409"/>
      <c r="CW33" s="409"/>
      <c r="CX33" s="409"/>
      <c r="CY33" s="409"/>
      <c r="CZ33" s="409"/>
      <c r="DA33" s="409"/>
      <c r="DB33" s="409"/>
      <c r="DC33" s="409"/>
      <c r="DD33" s="409"/>
      <c r="DE33" s="409"/>
      <c r="DF33" s="200"/>
      <c r="DG33" s="609" t="s">
        <v>208</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8</v>
      </c>
      <c r="BX34" s="610"/>
      <c r="BY34" s="611" t="str">
        <f>IF('各会計、関係団体の財政状況及び健全化判断比率'!B68="","",'各会計、関係団体の財政状況及び健全化判断比率'!B68)</f>
        <v>北播磨総合医療センター企業団</v>
      </c>
      <c r="BZ34" s="611"/>
      <c r="CA34" s="611"/>
      <c r="CB34" s="611"/>
      <c r="CC34" s="611"/>
      <c r="CD34" s="611"/>
      <c r="CE34" s="611"/>
      <c r="CF34" s="611"/>
      <c r="CG34" s="611"/>
      <c r="CH34" s="611"/>
      <c r="CI34" s="611"/>
      <c r="CJ34" s="611"/>
      <c r="CK34" s="611"/>
      <c r="CL34" s="611"/>
      <c r="CM34" s="611"/>
      <c r="CN34" s="175"/>
      <c r="CO34" s="610">
        <f>IF(CQ34="","",MAX(C34:D43,U34:V43,AM34:AN43,BE34:BF43,BW34:BX43)+1)</f>
        <v>15</v>
      </c>
      <c r="CP34" s="610"/>
      <c r="CQ34" s="611" t="str">
        <f>IF('各会計、関係団体の財政状況及び健全化判断比率'!BS7="","",'各会計、関係団体の財政状況及び健全化判断比率'!BS7)</f>
        <v>小野市都市施設管理協会</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9</v>
      </c>
      <c r="BX35" s="610"/>
      <c r="BY35" s="611" t="str">
        <f>IF('各会計、関係団体の財政状況及び健全化判断比率'!B69="","",'各会計、関係団体の財政状況及び健全化判断比率'!B69)</f>
        <v>北播衛生事務組合</v>
      </c>
      <c r="BZ35" s="611"/>
      <c r="CA35" s="611"/>
      <c r="CB35" s="611"/>
      <c r="CC35" s="611"/>
      <c r="CD35" s="611"/>
      <c r="CE35" s="611"/>
      <c r="CF35" s="611"/>
      <c r="CG35" s="611"/>
      <c r="CH35" s="611"/>
      <c r="CI35" s="611"/>
      <c r="CJ35" s="611"/>
      <c r="CK35" s="611"/>
      <c r="CL35" s="611"/>
      <c r="CM35" s="611"/>
      <c r="CN35" s="175"/>
      <c r="CO35" s="610">
        <f t="shared" ref="CO35:CO43" si="3">IF(CQ35="","",CO34+1)</f>
        <v>16</v>
      </c>
      <c r="CP35" s="610"/>
      <c r="CQ35" s="611" t="str">
        <f>IF('各会計、関係団体の財政状況及び健全化判断比率'!BS8="","",'各会計、関係団体の財政状況及び健全化判断比率'!BS8)</f>
        <v>小野市土地開発公社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f t="shared" si="0"/>
        <v>7</v>
      </c>
      <c r="AN36" s="610"/>
      <c r="AO36" s="611" t="str">
        <f>IF('各会計、関係団体の財政状況及び健全化判断比率'!B33="","",'各会計、関係団体の財政状況及び健全化判断比率'!B33)</f>
        <v>都市開発事業会計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10</v>
      </c>
      <c r="BX36" s="610"/>
      <c r="BY36" s="611" t="str">
        <f>IF('各会計、関係団体の財政状況及び健全化判断比率'!B70="","",'各会計、関係団体の財政状況及び健全化判断比率'!B70)</f>
        <v>小野加東加西環境施設事務組合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11</v>
      </c>
      <c r="BX37" s="610"/>
      <c r="BY37" s="611" t="str">
        <f>IF('各会計、関係団体の財政状況及び健全化判断比率'!B71="","",'各会計、関係団体の財政状況及び健全化判断比率'!B71)</f>
        <v>小野加東広域事務組合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12</v>
      </c>
      <c r="BX38" s="610"/>
      <c r="BY38" s="611" t="str">
        <f>IF('各会計、関係団体の財政状況及び健全化判断比率'!B72="","",'各会計、関係団体の財政状況及び健全化判断比率'!B72)</f>
        <v>兵庫県市町村職員退職手当組合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13</v>
      </c>
      <c r="BX39" s="610"/>
      <c r="BY39" s="611" t="str">
        <f>IF('各会計、関係団体の財政状況及び健全化判断比率'!B73="","",'各会計、関係団体の財政状況及び健全化判断比率'!B73)</f>
        <v>兵庫県後期高齢者医療広域連合(一般会計)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14</v>
      </c>
      <c r="BX40" s="610"/>
      <c r="BY40" s="611" t="str">
        <f>IF('各会計、関係団体の財政状況及び健全化判断比率'!B74="","",'各会計、関係団体の財政状況及び健全化判断比率'!B74)</f>
        <v>兵庫県後期高齢者医療広域連合(特別会計)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613" t="s">
        <v>210</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211</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212</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213</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214</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215</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216</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217</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k+cEVtIaFL+wqDtQ9cj4lQYbCt4H9zZxNsQAuxmfVOWxSq17Fu7Qj+9dXBS1G2882b6yYzKXWUgalxZ1EDXzXQ==" saltValue="r/RcDK8gZBn1baqx7xxNL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218</v>
      </c>
      <c r="DI1" s="616"/>
      <c r="DJ1" s="616"/>
      <c r="DK1" s="616"/>
      <c r="DL1" s="616"/>
      <c r="DM1" s="616"/>
      <c r="DN1" s="617"/>
      <c r="DO1" s="208"/>
      <c r="DP1" s="615" t="s">
        <v>219</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221</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222</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223</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224</v>
      </c>
      <c r="S4" s="619"/>
      <c r="T4" s="619"/>
      <c r="U4" s="619"/>
      <c r="V4" s="619"/>
      <c r="W4" s="619"/>
      <c r="X4" s="619"/>
      <c r="Y4" s="620"/>
      <c r="Z4" s="618" t="s">
        <v>225</v>
      </c>
      <c r="AA4" s="619"/>
      <c r="AB4" s="619"/>
      <c r="AC4" s="620"/>
      <c r="AD4" s="618" t="s">
        <v>226</v>
      </c>
      <c r="AE4" s="619"/>
      <c r="AF4" s="619"/>
      <c r="AG4" s="619"/>
      <c r="AH4" s="619"/>
      <c r="AI4" s="619"/>
      <c r="AJ4" s="619"/>
      <c r="AK4" s="620"/>
      <c r="AL4" s="618" t="s">
        <v>225</v>
      </c>
      <c r="AM4" s="619"/>
      <c r="AN4" s="619"/>
      <c r="AO4" s="620"/>
      <c r="AP4" s="621" t="s">
        <v>227</v>
      </c>
      <c r="AQ4" s="621"/>
      <c r="AR4" s="621"/>
      <c r="AS4" s="621"/>
      <c r="AT4" s="621"/>
      <c r="AU4" s="621"/>
      <c r="AV4" s="621"/>
      <c r="AW4" s="621"/>
      <c r="AX4" s="621"/>
      <c r="AY4" s="621"/>
      <c r="AZ4" s="621"/>
      <c r="BA4" s="621"/>
      <c r="BB4" s="621"/>
      <c r="BC4" s="621"/>
      <c r="BD4" s="621"/>
      <c r="BE4" s="621"/>
      <c r="BF4" s="621"/>
      <c r="BG4" s="621" t="s">
        <v>228</v>
      </c>
      <c r="BH4" s="621"/>
      <c r="BI4" s="621"/>
      <c r="BJ4" s="621"/>
      <c r="BK4" s="621"/>
      <c r="BL4" s="621"/>
      <c r="BM4" s="621"/>
      <c r="BN4" s="621"/>
      <c r="BO4" s="621" t="s">
        <v>225</v>
      </c>
      <c r="BP4" s="621"/>
      <c r="BQ4" s="621"/>
      <c r="BR4" s="621"/>
      <c r="BS4" s="621" t="s">
        <v>229</v>
      </c>
      <c r="BT4" s="621"/>
      <c r="BU4" s="621"/>
      <c r="BV4" s="621"/>
      <c r="BW4" s="621"/>
      <c r="BX4" s="621"/>
      <c r="BY4" s="621"/>
      <c r="BZ4" s="621"/>
      <c r="CA4" s="621"/>
      <c r="CB4" s="621"/>
      <c r="CD4" s="618" t="s">
        <v>230</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231</v>
      </c>
      <c r="C5" s="623"/>
      <c r="D5" s="623"/>
      <c r="E5" s="623"/>
      <c r="F5" s="623"/>
      <c r="G5" s="623"/>
      <c r="H5" s="623"/>
      <c r="I5" s="623"/>
      <c r="J5" s="623"/>
      <c r="K5" s="623"/>
      <c r="L5" s="623"/>
      <c r="M5" s="623"/>
      <c r="N5" s="623"/>
      <c r="O5" s="623"/>
      <c r="P5" s="623"/>
      <c r="Q5" s="624"/>
      <c r="R5" s="625">
        <v>7485237</v>
      </c>
      <c r="S5" s="626"/>
      <c r="T5" s="626"/>
      <c r="U5" s="626"/>
      <c r="V5" s="626"/>
      <c r="W5" s="626"/>
      <c r="X5" s="626"/>
      <c r="Y5" s="627"/>
      <c r="Z5" s="628">
        <v>32.799999999999997</v>
      </c>
      <c r="AA5" s="628"/>
      <c r="AB5" s="628"/>
      <c r="AC5" s="628"/>
      <c r="AD5" s="629">
        <v>7199393</v>
      </c>
      <c r="AE5" s="629"/>
      <c r="AF5" s="629"/>
      <c r="AG5" s="629"/>
      <c r="AH5" s="629"/>
      <c r="AI5" s="629"/>
      <c r="AJ5" s="629"/>
      <c r="AK5" s="629"/>
      <c r="AL5" s="630">
        <v>59.8</v>
      </c>
      <c r="AM5" s="631"/>
      <c r="AN5" s="631"/>
      <c r="AO5" s="632"/>
      <c r="AP5" s="622" t="s">
        <v>232</v>
      </c>
      <c r="AQ5" s="623"/>
      <c r="AR5" s="623"/>
      <c r="AS5" s="623"/>
      <c r="AT5" s="623"/>
      <c r="AU5" s="623"/>
      <c r="AV5" s="623"/>
      <c r="AW5" s="623"/>
      <c r="AX5" s="623"/>
      <c r="AY5" s="623"/>
      <c r="AZ5" s="623"/>
      <c r="BA5" s="623"/>
      <c r="BB5" s="623"/>
      <c r="BC5" s="623"/>
      <c r="BD5" s="623"/>
      <c r="BE5" s="623"/>
      <c r="BF5" s="624"/>
      <c r="BG5" s="636">
        <v>7199394</v>
      </c>
      <c r="BH5" s="637"/>
      <c r="BI5" s="637"/>
      <c r="BJ5" s="637"/>
      <c r="BK5" s="637"/>
      <c r="BL5" s="637"/>
      <c r="BM5" s="637"/>
      <c r="BN5" s="638"/>
      <c r="BO5" s="639">
        <v>96.2</v>
      </c>
      <c r="BP5" s="639"/>
      <c r="BQ5" s="639"/>
      <c r="BR5" s="639"/>
      <c r="BS5" s="640">
        <v>121592</v>
      </c>
      <c r="BT5" s="640"/>
      <c r="BU5" s="640"/>
      <c r="BV5" s="640"/>
      <c r="BW5" s="640"/>
      <c r="BX5" s="640"/>
      <c r="BY5" s="640"/>
      <c r="BZ5" s="640"/>
      <c r="CA5" s="640"/>
      <c r="CB5" s="644"/>
      <c r="CD5" s="618" t="s">
        <v>227</v>
      </c>
      <c r="CE5" s="619"/>
      <c r="CF5" s="619"/>
      <c r="CG5" s="619"/>
      <c r="CH5" s="619"/>
      <c r="CI5" s="619"/>
      <c r="CJ5" s="619"/>
      <c r="CK5" s="619"/>
      <c r="CL5" s="619"/>
      <c r="CM5" s="619"/>
      <c r="CN5" s="619"/>
      <c r="CO5" s="619"/>
      <c r="CP5" s="619"/>
      <c r="CQ5" s="620"/>
      <c r="CR5" s="618" t="s">
        <v>233</v>
      </c>
      <c r="CS5" s="619"/>
      <c r="CT5" s="619"/>
      <c r="CU5" s="619"/>
      <c r="CV5" s="619"/>
      <c r="CW5" s="619"/>
      <c r="CX5" s="619"/>
      <c r="CY5" s="620"/>
      <c r="CZ5" s="618" t="s">
        <v>225</v>
      </c>
      <c r="DA5" s="619"/>
      <c r="DB5" s="619"/>
      <c r="DC5" s="620"/>
      <c r="DD5" s="618" t="s">
        <v>234</v>
      </c>
      <c r="DE5" s="619"/>
      <c r="DF5" s="619"/>
      <c r="DG5" s="619"/>
      <c r="DH5" s="619"/>
      <c r="DI5" s="619"/>
      <c r="DJ5" s="619"/>
      <c r="DK5" s="619"/>
      <c r="DL5" s="619"/>
      <c r="DM5" s="619"/>
      <c r="DN5" s="619"/>
      <c r="DO5" s="619"/>
      <c r="DP5" s="620"/>
      <c r="DQ5" s="618" t="s">
        <v>235</v>
      </c>
      <c r="DR5" s="619"/>
      <c r="DS5" s="619"/>
      <c r="DT5" s="619"/>
      <c r="DU5" s="619"/>
      <c r="DV5" s="619"/>
      <c r="DW5" s="619"/>
      <c r="DX5" s="619"/>
      <c r="DY5" s="619"/>
      <c r="DZ5" s="619"/>
      <c r="EA5" s="619"/>
      <c r="EB5" s="619"/>
      <c r="EC5" s="620"/>
    </row>
    <row r="6" spans="2:143" ht="11.25" customHeight="1" x14ac:dyDescent="0.15">
      <c r="B6" s="633" t="s">
        <v>236</v>
      </c>
      <c r="C6" s="634"/>
      <c r="D6" s="634"/>
      <c r="E6" s="634"/>
      <c r="F6" s="634"/>
      <c r="G6" s="634"/>
      <c r="H6" s="634"/>
      <c r="I6" s="634"/>
      <c r="J6" s="634"/>
      <c r="K6" s="634"/>
      <c r="L6" s="634"/>
      <c r="M6" s="634"/>
      <c r="N6" s="634"/>
      <c r="O6" s="634"/>
      <c r="P6" s="634"/>
      <c r="Q6" s="635"/>
      <c r="R6" s="636">
        <v>171426</v>
      </c>
      <c r="S6" s="637"/>
      <c r="T6" s="637"/>
      <c r="U6" s="637"/>
      <c r="V6" s="637"/>
      <c r="W6" s="637"/>
      <c r="X6" s="637"/>
      <c r="Y6" s="638"/>
      <c r="Z6" s="639">
        <v>0.8</v>
      </c>
      <c r="AA6" s="639"/>
      <c r="AB6" s="639"/>
      <c r="AC6" s="639"/>
      <c r="AD6" s="640">
        <v>171426</v>
      </c>
      <c r="AE6" s="640"/>
      <c r="AF6" s="640"/>
      <c r="AG6" s="640"/>
      <c r="AH6" s="640"/>
      <c r="AI6" s="640"/>
      <c r="AJ6" s="640"/>
      <c r="AK6" s="640"/>
      <c r="AL6" s="641">
        <v>1.4</v>
      </c>
      <c r="AM6" s="642"/>
      <c r="AN6" s="642"/>
      <c r="AO6" s="643"/>
      <c r="AP6" s="633" t="s">
        <v>237</v>
      </c>
      <c r="AQ6" s="634"/>
      <c r="AR6" s="634"/>
      <c r="AS6" s="634"/>
      <c r="AT6" s="634"/>
      <c r="AU6" s="634"/>
      <c r="AV6" s="634"/>
      <c r="AW6" s="634"/>
      <c r="AX6" s="634"/>
      <c r="AY6" s="634"/>
      <c r="AZ6" s="634"/>
      <c r="BA6" s="634"/>
      <c r="BB6" s="634"/>
      <c r="BC6" s="634"/>
      <c r="BD6" s="634"/>
      <c r="BE6" s="634"/>
      <c r="BF6" s="635"/>
      <c r="BG6" s="636">
        <v>7199394</v>
      </c>
      <c r="BH6" s="637"/>
      <c r="BI6" s="637"/>
      <c r="BJ6" s="637"/>
      <c r="BK6" s="637"/>
      <c r="BL6" s="637"/>
      <c r="BM6" s="637"/>
      <c r="BN6" s="638"/>
      <c r="BO6" s="639">
        <v>96.2</v>
      </c>
      <c r="BP6" s="639"/>
      <c r="BQ6" s="639"/>
      <c r="BR6" s="639"/>
      <c r="BS6" s="640">
        <v>121592</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179047</v>
      </c>
      <c r="CS6" s="637"/>
      <c r="CT6" s="637"/>
      <c r="CU6" s="637"/>
      <c r="CV6" s="637"/>
      <c r="CW6" s="637"/>
      <c r="CX6" s="637"/>
      <c r="CY6" s="638"/>
      <c r="CZ6" s="630">
        <v>0.8</v>
      </c>
      <c r="DA6" s="631"/>
      <c r="DB6" s="631"/>
      <c r="DC6" s="647"/>
      <c r="DD6" s="645" t="s">
        <v>239</v>
      </c>
      <c r="DE6" s="637"/>
      <c r="DF6" s="637"/>
      <c r="DG6" s="637"/>
      <c r="DH6" s="637"/>
      <c r="DI6" s="637"/>
      <c r="DJ6" s="637"/>
      <c r="DK6" s="637"/>
      <c r="DL6" s="637"/>
      <c r="DM6" s="637"/>
      <c r="DN6" s="637"/>
      <c r="DO6" s="637"/>
      <c r="DP6" s="638"/>
      <c r="DQ6" s="645">
        <v>179027</v>
      </c>
      <c r="DR6" s="637"/>
      <c r="DS6" s="637"/>
      <c r="DT6" s="637"/>
      <c r="DU6" s="637"/>
      <c r="DV6" s="637"/>
      <c r="DW6" s="637"/>
      <c r="DX6" s="637"/>
      <c r="DY6" s="637"/>
      <c r="DZ6" s="637"/>
      <c r="EA6" s="637"/>
      <c r="EB6" s="637"/>
      <c r="EC6" s="646"/>
    </row>
    <row r="7" spans="2:143" ht="11.25" customHeight="1" x14ac:dyDescent="0.15">
      <c r="B7" s="633" t="s">
        <v>240</v>
      </c>
      <c r="C7" s="634"/>
      <c r="D7" s="634"/>
      <c r="E7" s="634"/>
      <c r="F7" s="634"/>
      <c r="G7" s="634"/>
      <c r="H7" s="634"/>
      <c r="I7" s="634"/>
      <c r="J7" s="634"/>
      <c r="K7" s="634"/>
      <c r="L7" s="634"/>
      <c r="M7" s="634"/>
      <c r="N7" s="634"/>
      <c r="O7" s="634"/>
      <c r="P7" s="634"/>
      <c r="Q7" s="635"/>
      <c r="R7" s="636">
        <v>3390</v>
      </c>
      <c r="S7" s="637"/>
      <c r="T7" s="637"/>
      <c r="U7" s="637"/>
      <c r="V7" s="637"/>
      <c r="W7" s="637"/>
      <c r="X7" s="637"/>
      <c r="Y7" s="638"/>
      <c r="Z7" s="639">
        <v>0</v>
      </c>
      <c r="AA7" s="639"/>
      <c r="AB7" s="639"/>
      <c r="AC7" s="639"/>
      <c r="AD7" s="640">
        <v>3390</v>
      </c>
      <c r="AE7" s="640"/>
      <c r="AF7" s="640"/>
      <c r="AG7" s="640"/>
      <c r="AH7" s="640"/>
      <c r="AI7" s="640"/>
      <c r="AJ7" s="640"/>
      <c r="AK7" s="640"/>
      <c r="AL7" s="641">
        <v>0</v>
      </c>
      <c r="AM7" s="642"/>
      <c r="AN7" s="642"/>
      <c r="AO7" s="643"/>
      <c r="AP7" s="633" t="s">
        <v>241</v>
      </c>
      <c r="AQ7" s="634"/>
      <c r="AR7" s="634"/>
      <c r="AS7" s="634"/>
      <c r="AT7" s="634"/>
      <c r="AU7" s="634"/>
      <c r="AV7" s="634"/>
      <c r="AW7" s="634"/>
      <c r="AX7" s="634"/>
      <c r="AY7" s="634"/>
      <c r="AZ7" s="634"/>
      <c r="BA7" s="634"/>
      <c r="BB7" s="634"/>
      <c r="BC7" s="634"/>
      <c r="BD7" s="634"/>
      <c r="BE7" s="634"/>
      <c r="BF7" s="635"/>
      <c r="BG7" s="636">
        <v>2852590</v>
      </c>
      <c r="BH7" s="637"/>
      <c r="BI7" s="637"/>
      <c r="BJ7" s="637"/>
      <c r="BK7" s="637"/>
      <c r="BL7" s="637"/>
      <c r="BM7" s="637"/>
      <c r="BN7" s="638"/>
      <c r="BO7" s="639">
        <v>38.1</v>
      </c>
      <c r="BP7" s="639"/>
      <c r="BQ7" s="639"/>
      <c r="BR7" s="639"/>
      <c r="BS7" s="640">
        <v>121592</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2442158</v>
      </c>
      <c r="CS7" s="637"/>
      <c r="CT7" s="637"/>
      <c r="CU7" s="637"/>
      <c r="CV7" s="637"/>
      <c r="CW7" s="637"/>
      <c r="CX7" s="637"/>
      <c r="CY7" s="638"/>
      <c r="CZ7" s="639">
        <v>11</v>
      </c>
      <c r="DA7" s="639"/>
      <c r="DB7" s="639"/>
      <c r="DC7" s="639"/>
      <c r="DD7" s="645">
        <v>61439</v>
      </c>
      <c r="DE7" s="637"/>
      <c r="DF7" s="637"/>
      <c r="DG7" s="637"/>
      <c r="DH7" s="637"/>
      <c r="DI7" s="637"/>
      <c r="DJ7" s="637"/>
      <c r="DK7" s="637"/>
      <c r="DL7" s="637"/>
      <c r="DM7" s="637"/>
      <c r="DN7" s="637"/>
      <c r="DO7" s="637"/>
      <c r="DP7" s="638"/>
      <c r="DQ7" s="645">
        <v>2171630</v>
      </c>
      <c r="DR7" s="637"/>
      <c r="DS7" s="637"/>
      <c r="DT7" s="637"/>
      <c r="DU7" s="637"/>
      <c r="DV7" s="637"/>
      <c r="DW7" s="637"/>
      <c r="DX7" s="637"/>
      <c r="DY7" s="637"/>
      <c r="DZ7" s="637"/>
      <c r="EA7" s="637"/>
      <c r="EB7" s="637"/>
      <c r="EC7" s="646"/>
    </row>
    <row r="8" spans="2:143" ht="11.25" customHeight="1" x14ac:dyDescent="0.15">
      <c r="B8" s="633" t="s">
        <v>243</v>
      </c>
      <c r="C8" s="634"/>
      <c r="D8" s="634"/>
      <c r="E8" s="634"/>
      <c r="F8" s="634"/>
      <c r="G8" s="634"/>
      <c r="H8" s="634"/>
      <c r="I8" s="634"/>
      <c r="J8" s="634"/>
      <c r="K8" s="634"/>
      <c r="L8" s="634"/>
      <c r="M8" s="634"/>
      <c r="N8" s="634"/>
      <c r="O8" s="634"/>
      <c r="P8" s="634"/>
      <c r="Q8" s="635"/>
      <c r="R8" s="636">
        <v>50215</v>
      </c>
      <c r="S8" s="637"/>
      <c r="T8" s="637"/>
      <c r="U8" s="637"/>
      <c r="V8" s="637"/>
      <c r="W8" s="637"/>
      <c r="X8" s="637"/>
      <c r="Y8" s="638"/>
      <c r="Z8" s="639">
        <v>0.2</v>
      </c>
      <c r="AA8" s="639"/>
      <c r="AB8" s="639"/>
      <c r="AC8" s="639"/>
      <c r="AD8" s="640">
        <v>50215</v>
      </c>
      <c r="AE8" s="640"/>
      <c r="AF8" s="640"/>
      <c r="AG8" s="640"/>
      <c r="AH8" s="640"/>
      <c r="AI8" s="640"/>
      <c r="AJ8" s="640"/>
      <c r="AK8" s="640"/>
      <c r="AL8" s="641">
        <v>0.4</v>
      </c>
      <c r="AM8" s="642"/>
      <c r="AN8" s="642"/>
      <c r="AO8" s="643"/>
      <c r="AP8" s="633" t="s">
        <v>244</v>
      </c>
      <c r="AQ8" s="634"/>
      <c r="AR8" s="634"/>
      <c r="AS8" s="634"/>
      <c r="AT8" s="634"/>
      <c r="AU8" s="634"/>
      <c r="AV8" s="634"/>
      <c r="AW8" s="634"/>
      <c r="AX8" s="634"/>
      <c r="AY8" s="634"/>
      <c r="AZ8" s="634"/>
      <c r="BA8" s="634"/>
      <c r="BB8" s="634"/>
      <c r="BC8" s="634"/>
      <c r="BD8" s="634"/>
      <c r="BE8" s="634"/>
      <c r="BF8" s="635"/>
      <c r="BG8" s="636">
        <v>87105</v>
      </c>
      <c r="BH8" s="637"/>
      <c r="BI8" s="637"/>
      <c r="BJ8" s="637"/>
      <c r="BK8" s="637"/>
      <c r="BL8" s="637"/>
      <c r="BM8" s="637"/>
      <c r="BN8" s="638"/>
      <c r="BO8" s="639">
        <v>1.2</v>
      </c>
      <c r="BP8" s="639"/>
      <c r="BQ8" s="639"/>
      <c r="BR8" s="639"/>
      <c r="BS8" s="640" t="s">
        <v>245</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7568670</v>
      </c>
      <c r="CS8" s="637"/>
      <c r="CT8" s="637"/>
      <c r="CU8" s="637"/>
      <c r="CV8" s="637"/>
      <c r="CW8" s="637"/>
      <c r="CX8" s="637"/>
      <c r="CY8" s="638"/>
      <c r="CZ8" s="639">
        <v>34.1</v>
      </c>
      <c r="DA8" s="639"/>
      <c r="DB8" s="639"/>
      <c r="DC8" s="639"/>
      <c r="DD8" s="645">
        <v>120931</v>
      </c>
      <c r="DE8" s="637"/>
      <c r="DF8" s="637"/>
      <c r="DG8" s="637"/>
      <c r="DH8" s="637"/>
      <c r="DI8" s="637"/>
      <c r="DJ8" s="637"/>
      <c r="DK8" s="637"/>
      <c r="DL8" s="637"/>
      <c r="DM8" s="637"/>
      <c r="DN8" s="637"/>
      <c r="DO8" s="637"/>
      <c r="DP8" s="638"/>
      <c r="DQ8" s="645">
        <v>3335317</v>
      </c>
      <c r="DR8" s="637"/>
      <c r="DS8" s="637"/>
      <c r="DT8" s="637"/>
      <c r="DU8" s="637"/>
      <c r="DV8" s="637"/>
      <c r="DW8" s="637"/>
      <c r="DX8" s="637"/>
      <c r="DY8" s="637"/>
      <c r="DZ8" s="637"/>
      <c r="EA8" s="637"/>
      <c r="EB8" s="637"/>
      <c r="EC8" s="646"/>
    </row>
    <row r="9" spans="2:143" ht="11.25" customHeight="1" x14ac:dyDescent="0.15">
      <c r="B9" s="633" t="s">
        <v>247</v>
      </c>
      <c r="C9" s="634"/>
      <c r="D9" s="634"/>
      <c r="E9" s="634"/>
      <c r="F9" s="634"/>
      <c r="G9" s="634"/>
      <c r="H9" s="634"/>
      <c r="I9" s="634"/>
      <c r="J9" s="634"/>
      <c r="K9" s="634"/>
      <c r="L9" s="634"/>
      <c r="M9" s="634"/>
      <c r="N9" s="634"/>
      <c r="O9" s="634"/>
      <c r="P9" s="634"/>
      <c r="Q9" s="635"/>
      <c r="R9" s="636">
        <v>35863</v>
      </c>
      <c r="S9" s="637"/>
      <c r="T9" s="637"/>
      <c r="U9" s="637"/>
      <c r="V9" s="637"/>
      <c r="W9" s="637"/>
      <c r="X9" s="637"/>
      <c r="Y9" s="638"/>
      <c r="Z9" s="639">
        <v>0.2</v>
      </c>
      <c r="AA9" s="639"/>
      <c r="AB9" s="639"/>
      <c r="AC9" s="639"/>
      <c r="AD9" s="640">
        <v>35863</v>
      </c>
      <c r="AE9" s="640"/>
      <c r="AF9" s="640"/>
      <c r="AG9" s="640"/>
      <c r="AH9" s="640"/>
      <c r="AI9" s="640"/>
      <c r="AJ9" s="640"/>
      <c r="AK9" s="640"/>
      <c r="AL9" s="641">
        <v>0.3</v>
      </c>
      <c r="AM9" s="642"/>
      <c r="AN9" s="642"/>
      <c r="AO9" s="643"/>
      <c r="AP9" s="633" t="s">
        <v>248</v>
      </c>
      <c r="AQ9" s="634"/>
      <c r="AR9" s="634"/>
      <c r="AS9" s="634"/>
      <c r="AT9" s="634"/>
      <c r="AU9" s="634"/>
      <c r="AV9" s="634"/>
      <c r="AW9" s="634"/>
      <c r="AX9" s="634"/>
      <c r="AY9" s="634"/>
      <c r="AZ9" s="634"/>
      <c r="BA9" s="634"/>
      <c r="BB9" s="634"/>
      <c r="BC9" s="634"/>
      <c r="BD9" s="634"/>
      <c r="BE9" s="634"/>
      <c r="BF9" s="635"/>
      <c r="BG9" s="636">
        <v>2173181</v>
      </c>
      <c r="BH9" s="637"/>
      <c r="BI9" s="637"/>
      <c r="BJ9" s="637"/>
      <c r="BK9" s="637"/>
      <c r="BL9" s="637"/>
      <c r="BM9" s="637"/>
      <c r="BN9" s="638"/>
      <c r="BO9" s="639">
        <v>29</v>
      </c>
      <c r="BP9" s="639"/>
      <c r="BQ9" s="639"/>
      <c r="BR9" s="639"/>
      <c r="BS9" s="640" t="s">
        <v>239</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1859582</v>
      </c>
      <c r="CS9" s="637"/>
      <c r="CT9" s="637"/>
      <c r="CU9" s="637"/>
      <c r="CV9" s="637"/>
      <c r="CW9" s="637"/>
      <c r="CX9" s="637"/>
      <c r="CY9" s="638"/>
      <c r="CZ9" s="639">
        <v>8.4</v>
      </c>
      <c r="DA9" s="639"/>
      <c r="DB9" s="639"/>
      <c r="DC9" s="639"/>
      <c r="DD9" s="645">
        <v>11059</v>
      </c>
      <c r="DE9" s="637"/>
      <c r="DF9" s="637"/>
      <c r="DG9" s="637"/>
      <c r="DH9" s="637"/>
      <c r="DI9" s="637"/>
      <c r="DJ9" s="637"/>
      <c r="DK9" s="637"/>
      <c r="DL9" s="637"/>
      <c r="DM9" s="637"/>
      <c r="DN9" s="637"/>
      <c r="DO9" s="637"/>
      <c r="DP9" s="638"/>
      <c r="DQ9" s="645">
        <v>1558815</v>
      </c>
      <c r="DR9" s="637"/>
      <c r="DS9" s="637"/>
      <c r="DT9" s="637"/>
      <c r="DU9" s="637"/>
      <c r="DV9" s="637"/>
      <c r="DW9" s="637"/>
      <c r="DX9" s="637"/>
      <c r="DY9" s="637"/>
      <c r="DZ9" s="637"/>
      <c r="EA9" s="637"/>
      <c r="EB9" s="637"/>
      <c r="EC9" s="646"/>
    </row>
    <row r="10" spans="2:143" ht="11.25" customHeight="1" x14ac:dyDescent="0.15">
      <c r="B10" s="633" t="s">
        <v>250</v>
      </c>
      <c r="C10" s="634"/>
      <c r="D10" s="634"/>
      <c r="E10" s="634"/>
      <c r="F10" s="634"/>
      <c r="G10" s="634"/>
      <c r="H10" s="634"/>
      <c r="I10" s="634"/>
      <c r="J10" s="634"/>
      <c r="K10" s="634"/>
      <c r="L10" s="634"/>
      <c r="M10" s="634"/>
      <c r="N10" s="634"/>
      <c r="O10" s="634"/>
      <c r="P10" s="634"/>
      <c r="Q10" s="635"/>
      <c r="R10" s="636" t="s">
        <v>245</v>
      </c>
      <c r="S10" s="637"/>
      <c r="T10" s="637"/>
      <c r="U10" s="637"/>
      <c r="V10" s="637"/>
      <c r="W10" s="637"/>
      <c r="X10" s="637"/>
      <c r="Y10" s="638"/>
      <c r="Z10" s="639" t="s">
        <v>239</v>
      </c>
      <c r="AA10" s="639"/>
      <c r="AB10" s="639"/>
      <c r="AC10" s="639"/>
      <c r="AD10" s="640" t="s">
        <v>239</v>
      </c>
      <c r="AE10" s="640"/>
      <c r="AF10" s="640"/>
      <c r="AG10" s="640"/>
      <c r="AH10" s="640"/>
      <c r="AI10" s="640"/>
      <c r="AJ10" s="640"/>
      <c r="AK10" s="640"/>
      <c r="AL10" s="641" t="s">
        <v>239</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166473</v>
      </c>
      <c r="BH10" s="637"/>
      <c r="BI10" s="637"/>
      <c r="BJ10" s="637"/>
      <c r="BK10" s="637"/>
      <c r="BL10" s="637"/>
      <c r="BM10" s="637"/>
      <c r="BN10" s="638"/>
      <c r="BO10" s="639">
        <v>2.2000000000000002</v>
      </c>
      <c r="BP10" s="639"/>
      <c r="BQ10" s="639"/>
      <c r="BR10" s="639"/>
      <c r="BS10" s="640" t="s">
        <v>245</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v>82000</v>
      </c>
      <c r="CS10" s="637"/>
      <c r="CT10" s="637"/>
      <c r="CU10" s="637"/>
      <c r="CV10" s="637"/>
      <c r="CW10" s="637"/>
      <c r="CX10" s="637"/>
      <c r="CY10" s="638"/>
      <c r="CZ10" s="639">
        <v>0.4</v>
      </c>
      <c r="DA10" s="639"/>
      <c r="DB10" s="639"/>
      <c r="DC10" s="639"/>
      <c r="DD10" s="645" t="s">
        <v>239</v>
      </c>
      <c r="DE10" s="637"/>
      <c r="DF10" s="637"/>
      <c r="DG10" s="637"/>
      <c r="DH10" s="637"/>
      <c r="DI10" s="637"/>
      <c r="DJ10" s="637"/>
      <c r="DK10" s="637"/>
      <c r="DL10" s="637"/>
      <c r="DM10" s="637"/>
      <c r="DN10" s="637"/>
      <c r="DO10" s="637"/>
      <c r="DP10" s="638"/>
      <c r="DQ10" s="645">
        <v>12000</v>
      </c>
      <c r="DR10" s="637"/>
      <c r="DS10" s="637"/>
      <c r="DT10" s="637"/>
      <c r="DU10" s="637"/>
      <c r="DV10" s="637"/>
      <c r="DW10" s="637"/>
      <c r="DX10" s="637"/>
      <c r="DY10" s="637"/>
      <c r="DZ10" s="637"/>
      <c r="EA10" s="637"/>
      <c r="EB10" s="637"/>
      <c r="EC10" s="646"/>
    </row>
    <row r="11" spans="2:143" ht="11.25" customHeight="1" x14ac:dyDescent="0.15">
      <c r="B11" s="633" t="s">
        <v>253</v>
      </c>
      <c r="C11" s="634"/>
      <c r="D11" s="634"/>
      <c r="E11" s="634"/>
      <c r="F11" s="634"/>
      <c r="G11" s="634"/>
      <c r="H11" s="634"/>
      <c r="I11" s="634"/>
      <c r="J11" s="634"/>
      <c r="K11" s="634"/>
      <c r="L11" s="634"/>
      <c r="M11" s="634"/>
      <c r="N11" s="634"/>
      <c r="O11" s="634"/>
      <c r="P11" s="634"/>
      <c r="Q11" s="635"/>
      <c r="R11" s="636">
        <v>1154927</v>
      </c>
      <c r="S11" s="637"/>
      <c r="T11" s="637"/>
      <c r="U11" s="637"/>
      <c r="V11" s="637"/>
      <c r="W11" s="637"/>
      <c r="X11" s="637"/>
      <c r="Y11" s="638"/>
      <c r="Z11" s="641">
        <v>5.0999999999999996</v>
      </c>
      <c r="AA11" s="642"/>
      <c r="AB11" s="642"/>
      <c r="AC11" s="648"/>
      <c r="AD11" s="645">
        <v>1154927</v>
      </c>
      <c r="AE11" s="637"/>
      <c r="AF11" s="637"/>
      <c r="AG11" s="637"/>
      <c r="AH11" s="637"/>
      <c r="AI11" s="637"/>
      <c r="AJ11" s="637"/>
      <c r="AK11" s="638"/>
      <c r="AL11" s="641">
        <v>9.6</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425831</v>
      </c>
      <c r="BH11" s="637"/>
      <c r="BI11" s="637"/>
      <c r="BJ11" s="637"/>
      <c r="BK11" s="637"/>
      <c r="BL11" s="637"/>
      <c r="BM11" s="637"/>
      <c r="BN11" s="638"/>
      <c r="BO11" s="639">
        <v>5.7</v>
      </c>
      <c r="BP11" s="639"/>
      <c r="BQ11" s="639"/>
      <c r="BR11" s="639"/>
      <c r="BS11" s="640">
        <v>121592</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433807</v>
      </c>
      <c r="CS11" s="637"/>
      <c r="CT11" s="637"/>
      <c r="CU11" s="637"/>
      <c r="CV11" s="637"/>
      <c r="CW11" s="637"/>
      <c r="CX11" s="637"/>
      <c r="CY11" s="638"/>
      <c r="CZ11" s="639">
        <v>2</v>
      </c>
      <c r="DA11" s="639"/>
      <c r="DB11" s="639"/>
      <c r="DC11" s="639"/>
      <c r="DD11" s="645">
        <v>80556</v>
      </c>
      <c r="DE11" s="637"/>
      <c r="DF11" s="637"/>
      <c r="DG11" s="637"/>
      <c r="DH11" s="637"/>
      <c r="DI11" s="637"/>
      <c r="DJ11" s="637"/>
      <c r="DK11" s="637"/>
      <c r="DL11" s="637"/>
      <c r="DM11" s="637"/>
      <c r="DN11" s="637"/>
      <c r="DO11" s="637"/>
      <c r="DP11" s="638"/>
      <c r="DQ11" s="645">
        <v>228893</v>
      </c>
      <c r="DR11" s="637"/>
      <c r="DS11" s="637"/>
      <c r="DT11" s="637"/>
      <c r="DU11" s="637"/>
      <c r="DV11" s="637"/>
      <c r="DW11" s="637"/>
      <c r="DX11" s="637"/>
      <c r="DY11" s="637"/>
      <c r="DZ11" s="637"/>
      <c r="EA11" s="637"/>
      <c r="EB11" s="637"/>
      <c r="EC11" s="646"/>
    </row>
    <row r="12" spans="2:143" ht="11.25" customHeight="1" x14ac:dyDescent="0.15">
      <c r="B12" s="633" t="s">
        <v>256</v>
      </c>
      <c r="C12" s="634"/>
      <c r="D12" s="634"/>
      <c r="E12" s="634"/>
      <c r="F12" s="634"/>
      <c r="G12" s="634"/>
      <c r="H12" s="634"/>
      <c r="I12" s="634"/>
      <c r="J12" s="634"/>
      <c r="K12" s="634"/>
      <c r="L12" s="634"/>
      <c r="M12" s="634"/>
      <c r="N12" s="634"/>
      <c r="O12" s="634"/>
      <c r="P12" s="634"/>
      <c r="Q12" s="635"/>
      <c r="R12" s="636">
        <v>132168</v>
      </c>
      <c r="S12" s="637"/>
      <c r="T12" s="637"/>
      <c r="U12" s="637"/>
      <c r="V12" s="637"/>
      <c r="W12" s="637"/>
      <c r="X12" s="637"/>
      <c r="Y12" s="638"/>
      <c r="Z12" s="639">
        <v>0.6</v>
      </c>
      <c r="AA12" s="639"/>
      <c r="AB12" s="639"/>
      <c r="AC12" s="639"/>
      <c r="AD12" s="640">
        <v>132168</v>
      </c>
      <c r="AE12" s="640"/>
      <c r="AF12" s="640"/>
      <c r="AG12" s="640"/>
      <c r="AH12" s="640"/>
      <c r="AI12" s="640"/>
      <c r="AJ12" s="640"/>
      <c r="AK12" s="640"/>
      <c r="AL12" s="641">
        <v>1.1000000000000001</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3857919</v>
      </c>
      <c r="BH12" s="637"/>
      <c r="BI12" s="637"/>
      <c r="BJ12" s="637"/>
      <c r="BK12" s="637"/>
      <c r="BL12" s="637"/>
      <c r="BM12" s="637"/>
      <c r="BN12" s="638"/>
      <c r="BO12" s="639">
        <v>51.5</v>
      </c>
      <c r="BP12" s="639"/>
      <c r="BQ12" s="639"/>
      <c r="BR12" s="639"/>
      <c r="BS12" s="640" t="s">
        <v>239</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1256394</v>
      </c>
      <c r="CS12" s="637"/>
      <c r="CT12" s="637"/>
      <c r="CU12" s="637"/>
      <c r="CV12" s="637"/>
      <c r="CW12" s="637"/>
      <c r="CX12" s="637"/>
      <c r="CY12" s="638"/>
      <c r="CZ12" s="639">
        <v>5.7</v>
      </c>
      <c r="DA12" s="639"/>
      <c r="DB12" s="639"/>
      <c r="DC12" s="639"/>
      <c r="DD12" s="645">
        <v>37585</v>
      </c>
      <c r="DE12" s="637"/>
      <c r="DF12" s="637"/>
      <c r="DG12" s="637"/>
      <c r="DH12" s="637"/>
      <c r="DI12" s="637"/>
      <c r="DJ12" s="637"/>
      <c r="DK12" s="637"/>
      <c r="DL12" s="637"/>
      <c r="DM12" s="637"/>
      <c r="DN12" s="637"/>
      <c r="DO12" s="637"/>
      <c r="DP12" s="638"/>
      <c r="DQ12" s="645">
        <v>969404</v>
      </c>
      <c r="DR12" s="637"/>
      <c r="DS12" s="637"/>
      <c r="DT12" s="637"/>
      <c r="DU12" s="637"/>
      <c r="DV12" s="637"/>
      <c r="DW12" s="637"/>
      <c r="DX12" s="637"/>
      <c r="DY12" s="637"/>
      <c r="DZ12" s="637"/>
      <c r="EA12" s="637"/>
      <c r="EB12" s="637"/>
      <c r="EC12" s="646"/>
    </row>
    <row r="13" spans="2:143" ht="11.25" customHeight="1" x14ac:dyDescent="0.15">
      <c r="B13" s="633" t="s">
        <v>259</v>
      </c>
      <c r="C13" s="634"/>
      <c r="D13" s="634"/>
      <c r="E13" s="634"/>
      <c r="F13" s="634"/>
      <c r="G13" s="634"/>
      <c r="H13" s="634"/>
      <c r="I13" s="634"/>
      <c r="J13" s="634"/>
      <c r="K13" s="634"/>
      <c r="L13" s="634"/>
      <c r="M13" s="634"/>
      <c r="N13" s="634"/>
      <c r="O13" s="634"/>
      <c r="P13" s="634"/>
      <c r="Q13" s="635"/>
      <c r="R13" s="636" t="s">
        <v>245</v>
      </c>
      <c r="S13" s="637"/>
      <c r="T13" s="637"/>
      <c r="U13" s="637"/>
      <c r="V13" s="637"/>
      <c r="W13" s="637"/>
      <c r="X13" s="637"/>
      <c r="Y13" s="638"/>
      <c r="Z13" s="639" t="s">
        <v>245</v>
      </c>
      <c r="AA13" s="639"/>
      <c r="AB13" s="639"/>
      <c r="AC13" s="639"/>
      <c r="AD13" s="640" t="s">
        <v>181</v>
      </c>
      <c r="AE13" s="640"/>
      <c r="AF13" s="640"/>
      <c r="AG13" s="640"/>
      <c r="AH13" s="640"/>
      <c r="AI13" s="640"/>
      <c r="AJ13" s="640"/>
      <c r="AK13" s="640"/>
      <c r="AL13" s="641" t="s">
        <v>245</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3847040</v>
      </c>
      <c r="BH13" s="637"/>
      <c r="BI13" s="637"/>
      <c r="BJ13" s="637"/>
      <c r="BK13" s="637"/>
      <c r="BL13" s="637"/>
      <c r="BM13" s="637"/>
      <c r="BN13" s="638"/>
      <c r="BO13" s="639">
        <v>51.4</v>
      </c>
      <c r="BP13" s="639"/>
      <c r="BQ13" s="639"/>
      <c r="BR13" s="639"/>
      <c r="BS13" s="640" t="s">
        <v>239</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2825029</v>
      </c>
      <c r="CS13" s="637"/>
      <c r="CT13" s="637"/>
      <c r="CU13" s="637"/>
      <c r="CV13" s="637"/>
      <c r="CW13" s="637"/>
      <c r="CX13" s="637"/>
      <c r="CY13" s="638"/>
      <c r="CZ13" s="639">
        <v>12.7</v>
      </c>
      <c r="DA13" s="639"/>
      <c r="DB13" s="639"/>
      <c r="DC13" s="639"/>
      <c r="DD13" s="645">
        <v>1614920</v>
      </c>
      <c r="DE13" s="637"/>
      <c r="DF13" s="637"/>
      <c r="DG13" s="637"/>
      <c r="DH13" s="637"/>
      <c r="DI13" s="637"/>
      <c r="DJ13" s="637"/>
      <c r="DK13" s="637"/>
      <c r="DL13" s="637"/>
      <c r="DM13" s="637"/>
      <c r="DN13" s="637"/>
      <c r="DO13" s="637"/>
      <c r="DP13" s="638"/>
      <c r="DQ13" s="645">
        <v>1392097</v>
      </c>
      <c r="DR13" s="637"/>
      <c r="DS13" s="637"/>
      <c r="DT13" s="637"/>
      <c r="DU13" s="637"/>
      <c r="DV13" s="637"/>
      <c r="DW13" s="637"/>
      <c r="DX13" s="637"/>
      <c r="DY13" s="637"/>
      <c r="DZ13" s="637"/>
      <c r="EA13" s="637"/>
      <c r="EB13" s="637"/>
      <c r="EC13" s="646"/>
    </row>
    <row r="14" spans="2:143" ht="11.25" customHeight="1" x14ac:dyDescent="0.15">
      <c r="B14" s="633" t="s">
        <v>262</v>
      </c>
      <c r="C14" s="634"/>
      <c r="D14" s="634"/>
      <c r="E14" s="634"/>
      <c r="F14" s="634"/>
      <c r="G14" s="634"/>
      <c r="H14" s="634"/>
      <c r="I14" s="634"/>
      <c r="J14" s="634"/>
      <c r="K14" s="634"/>
      <c r="L14" s="634"/>
      <c r="M14" s="634"/>
      <c r="N14" s="634"/>
      <c r="O14" s="634"/>
      <c r="P14" s="634"/>
      <c r="Q14" s="635"/>
      <c r="R14" s="636">
        <v>494</v>
      </c>
      <c r="S14" s="637"/>
      <c r="T14" s="637"/>
      <c r="U14" s="637"/>
      <c r="V14" s="637"/>
      <c r="W14" s="637"/>
      <c r="X14" s="637"/>
      <c r="Y14" s="638"/>
      <c r="Z14" s="639">
        <v>0</v>
      </c>
      <c r="AA14" s="639"/>
      <c r="AB14" s="639"/>
      <c r="AC14" s="639"/>
      <c r="AD14" s="640">
        <v>494</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187102</v>
      </c>
      <c r="BH14" s="637"/>
      <c r="BI14" s="637"/>
      <c r="BJ14" s="637"/>
      <c r="BK14" s="637"/>
      <c r="BL14" s="637"/>
      <c r="BM14" s="637"/>
      <c r="BN14" s="638"/>
      <c r="BO14" s="639">
        <v>2.5</v>
      </c>
      <c r="BP14" s="639"/>
      <c r="BQ14" s="639"/>
      <c r="BR14" s="639"/>
      <c r="BS14" s="640" t="s">
        <v>245</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763767</v>
      </c>
      <c r="CS14" s="637"/>
      <c r="CT14" s="637"/>
      <c r="CU14" s="637"/>
      <c r="CV14" s="637"/>
      <c r="CW14" s="637"/>
      <c r="CX14" s="637"/>
      <c r="CY14" s="638"/>
      <c r="CZ14" s="639">
        <v>3.4</v>
      </c>
      <c r="DA14" s="639"/>
      <c r="DB14" s="639"/>
      <c r="DC14" s="639"/>
      <c r="DD14" s="645">
        <v>21785</v>
      </c>
      <c r="DE14" s="637"/>
      <c r="DF14" s="637"/>
      <c r="DG14" s="637"/>
      <c r="DH14" s="637"/>
      <c r="DI14" s="637"/>
      <c r="DJ14" s="637"/>
      <c r="DK14" s="637"/>
      <c r="DL14" s="637"/>
      <c r="DM14" s="637"/>
      <c r="DN14" s="637"/>
      <c r="DO14" s="637"/>
      <c r="DP14" s="638"/>
      <c r="DQ14" s="645">
        <v>734812</v>
      </c>
      <c r="DR14" s="637"/>
      <c r="DS14" s="637"/>
      <c r="DT14" s="637"/>
      <c r="DU14" s="637"/>
      <c r="DV14" s="637"/>
      <c r="DW14" s="637"/>
      <c r="DX14" s="637"/>
      <c r="DY14" s="637"/>
      <c r="DZ14" s="637"/>
      <c r="EA14" s="637"/>
      <c r="EB14" s="637"/>
      <c r="EC14" s="646"/>
    </row>
    <row r="15" spans="2:143" ht="11.25" customHeight="1" x14ac:dyDescent="0.15">
      <c r="B15" s="633" t="s">
        <v>265</v>
      </c>
      <c r="C15" s="634"/>
      <c r="D15" s="634"/>
      <c r="E15" s="634"/>
      <c r="F15" s="634"/>
      <c r="G15" s="634"/>
      <c r="H15" s="634"/>
      <c r="I15" s="634"/>
      <c r="J15" s="634"/>
      <c r="K15" s="634"/>
      <c r="L15" s="634"/>
      <c r="M15" s="634"/>
      <c r="N15" s="634"/>
      <c r="O15" s="634"/>
      <c r="P15" s="634"/>
      <c r="Q15" s="635"/>
      <c r="R15" s="636" t="s">
        <v>245</v>
      </c>
      <c r="S15" s="637"/>
      <c r="T15" s="637"/>
      <c r="U15" s="637"/>
      <c r="V15" s="637"/>
      <c r="W15" s="637"/>
      <c r="X15" s="637"/>
      <c r="Y15" s="638"/>
      <c r="Z15" s="639" t="s">
        <v>245</v>
      </c>
      <c r="AA15" s="639"/>
      <c r="AB15" s="639"/>
      <c r="AC15" s="639"/>
      <c r="AD15" s="640" t="s">
        <v>245</v>
      </c>
      <c r="AE15" s="640"/>
      <c r="AF15" s="640"/>
      <c r="AG15" s="640"/>
      <c r="AH15" s="640"/>
      <c r="AI15" s="640"/>
      <c r="AJ15" s="640"/>
      <c r="AK15" s="640"/>
      <c r="AL15" s="641" t="s">
        <v>245</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301783</v>
      </c>
      <c r="BH15" s="637"/>
      <c r="BI15" s="637"/>
      <c r="BJ15" s="637"/>
      <c r="BK15" s="637"/>
      <c r="BL15" s="637"/>
      <c r="BM15" s="637"/>
      <c r="BN15" s="638"/>
      <c r="BO15" s="639">
        <v>4</v>
      </c>
      <c r="BP15" s="639"/>
      <c r="BQ15" s="639"/>
      <c r="BR15" s="639"/>
      <c r="BS15" s="640" t="s">
        <v>245</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2647377</v>
      </c>
      <c r="CS15" s="637"/>
      <c r="CT15" s="637"/>
      <c r="CU15" s="637"/>
      <c r="CV15" s="637"/>
      <c r="CW15" s="637"/>
      <c r="CX15" s="637"/>
      <c r="CY15" s="638"/>
      <c r="CZ15" s="639">
        <v>11.9</v>
      </c>
      <c r="DA15" s="639"/>
      <c r="DB15" s="639"/>
      <c r="DC15" s="639"/>
      <c r="DD15" s="645">
        <v>1119260</v>
      </c>
      <c r="DE15" s="637"/>
      <c r="DF15" s="637"/>
      <c r="DG15" s="637"/>
      <c r="DH15" s="637"/>
      <c r="DI15" s="637"/>
      <c r="DJ15" s="637"/>
      <c r="DK15" s="637"/>
      <c r="DL15" s="637"/>
      <c r="DM15" s="637"/>
      <c r="DN15" s="637"/>
      <c r="DO15" s="637"/>
      <c r="DP15" s="638"/>
      <c r="DQ15" s="645">
        <v>1558868</v>
      </c>
      <c r="DR15" s="637"/>
      <c r="DS15" s="637"/>
      <c r="DT15" s="637"/>
      <c r="DU15" s="637"/>
      <c r="DV15" s="637"/>
      <c r="DW15" s="637"/>
      <c r="DX15" s="637"/>
      <c r="DY15" s="637"/>
      <c r="DZ15" s="637"/>
      <c r="EA15" s="637"/>
      <c r="EB15" s="637"/>
      <c r="EC15" s="646"/>
    </row>
    <row r="16" spans="2:143" ht="11.25" customHeight="1" x14ac:dyDescent="0.15">
      <c r="B16" s="633" t="s">
        <v>268</v>
      </c>
      <c r="C16" s="634"/>
      <c r="D16" s="634"/>
      <c r="E16" s="634"/>
      <c r="F16" s="634"/>
      <c r="G16" s="634"/>
      <c r="H16" s="634"/>
      <c r="I16" s="634"/>
      <c r="J16" s="634"/>
      <c r="K16" s="634"/>
      <c r="L16" s="634"/>
      <c r="M16" s="634"/>
      <c r="N16" s="634"/>
      <c r="O16" s="634"/>
      <c r="P16" s="634"/>
      <c r="Q16" s="635"/>
      <c r="R16" s="636">
        <v>31677</v>
      </c>
      <c r="S16" s="637"/>
      <c r="T16" s="637"/>
      <c r="U16" s="637"/>
      <c r="V16" s="637"/>
      <c r="W16" s="637"/>
      <c r="X16" s="637"/>
      <c r="Y16" s="638"/>
      <c r="Z16" s="639">
        <v>0.1</v>
      </c>
      <c r="AA16" s="639"/>
      <c r="AB16" s="639"/>
      <c r="AC16" s="639"/>
      <c r="AD16" s="640">
        <v>31677</v>
      </c>
      <c r="AE16" s="640"/>
      <c r="AF16" s="640"/>
      <c r="AG16" s="640"/>
      <c r="AH16" s="640"/>
      <c r="AI16" s="640"/>
      <c r="AJ16" s="640"/>
      <c r="AK16" s="640"/>
      <c r="AL16" s="641">
        <v>0.3</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245</v>
      </c>
      <c r="BH16" s="637"/>
      <c r="BI16" s="637"/>
      <c r="BJ16" s="637"/>
      <c r="BK16" s="637"/>
      <c r="BL16" s="637"/>
      <c r="BM16" s="637"/>
      <c r="BN16" s="638"/>
      <c r="BO16" s="639" t="s">
        <v>245</v>
      </c>
      <c r="BP16" s="639"/>
      <c r="BQ16" s="639"/>
      <c r="BR16" s="639"/>
      <c r="BS16" s="640" t="s">
        <v>239</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t="s">
        <v>239</v>
      </c>
      <c r="CS16" s="637"/>
      <c r="CT16" s="637"/>
      <c r="CU16" s="637"/>
      <c r="CV16" s="637"/>
      <c r="CW16" s="637"/>
      <c r="CX16" s="637"/>
      <c r="CY16" s="638"/>
      <c r="CZ16" s="639" t="s">
        <v>245</v>
      </c>
      <c r="DA16" s="639"/>
      <c r="DB16" s="639"/>
      <c r="DC16" s="639"/>
      <c r="DD16" s="645" t="s">
        <v>239</v>
      </c>
      <c r="DE16" s="637"/>
      <c r="DF16" s="637"/>
      <c r="DG16" s="637"/>
      <c r="DH16" s="637"/>
      <c r="DI16" s="637"/>
      <c r="DJ16" s="637"/>
      <c r="DK16" s="637"/>
      <c r="DL16" s="637"/>
      <c r="DM16" s="637"/>
      <c r="DN16" s="637"/>
      <c r="DO16" s="637"/>
      <c r="DP16" s="638"/>
      <c r="DQ16" s="645" t="s">
        <v>245</v>
      </c>
      <c r="DR16" s="637"/>
      <c r="DS16" s="637"/>
      <c r="DT16" s="637"/>
      <c r="DU16" s="637"/>
      <c r="DV16" s="637"/>
      <c r="DW16" s="637"/>
      <c r="DX16" s="637"/>
      <c r="DY16" s="637"/>
      <c r="DZ16" s="637"/>
      <c r="EA16" s="637"/>
      <c r="EB16" s="637"/>
      <c r="EC16" s="646"/>
    </row>
    <row r="17" spans="2:133" ht="11.25" customHeight="1" x14ac:dyDescent="0.15">
      <c r="B17" s="633" t="s">
        <v>271</v>
      </c>
      <c r="C17" s="634"/>
      <c r="D17" s="634"/>
      <c r="E17" s="634"/>
      <c r="F17" s="634"/>
      <c r="G17" s="634"/>
      <c r="H17" s="634"/>
      <c r="I17" s="634"/>
      <c r="J17" s="634"/>
      <c r="K17" s="634"/>
      <c r="L17" s="634"/>
      <c r="M17" s="634"/>
      <c r="N17" s="634"/>
      <c r="O17" s="634"/>
      <c r="P17" s="634"/>
      <c r="Q17" s="635"/>
      <c r="R17" s="636">
        <v>112587</v>
      </c>
      <c r="S17" s="637"/>
      <c r="T17" s="637"/>
      <c r="U17" s="637"/>
      <c r="V17" s="637"/>
      <c r="W17" s="637"/>
      <c r="X17" s="637"/>
      <c r="Y17" s="638"/>
      <c r="Z17" s="639">
        <v>0.5</v>
      </c>
      <c r="AA17" s="639"/>
      <c r="AB17" s="639"/>
      <c r="AC17" s="639"/>
      <c r="AD17" s="640">
        <v>112587</v>
      </c>
      <c r="AE17" s="640"/>
      <c r="AF17" s="640"/>
      <c r="AG17" s="640"/>
      <c r="AH17" s="640"/>
      <c r="AI17" s="640"/>
      <c r="AJ17" s="640"/>
      <c r="AK17" s="640"/>
      <c r="AL17" s="641">
        <v>0.9</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245</v>
      </c>
      <c r="BH17" s="637"/>
      <c r="BI17" s="637"/>
      <c r="BJ17" s="637"/>
      <c r="BK17" s="637"/>
      <c r="BL17" s="637"/>
      <c r="BM17" s="637"/>
      <c r="BN17" s="638"/>
      <c r="BO17" s="639" t="s">
        <v>239</v>
      </c>
      <c r="BP17" s="639"/>
      <c r="BQ17" s="639"/>
      <c r="BR17" s="639"/>
      <c r="BS17" s="640" t="s">
        <v>239</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2130301</v>
      </c>
      <c r="CS17" s="637"/>
      <c r="CT17" s="637"/>
      <c r="CU17" s="637"/>
      <c r="CV17" s="637"/>
      <c r="CW17" s="637"/>
      <c r="CX17" s="637"/>
      <c r="CY17" s="638"/>
      <c r="CZ17" s="639">
        <v>9.6</v>
      </c>
      <c r="DA17" s="639"/>
      <c r="DB17" s="639"/>
      <c r="DC17" s="639"/>
      <c r="DD17" s="645" t="s">
        <v>239</v>
      </c>
      <c r="DE17" s="637"/>
      <c r="DF17" s="637"/>
      <c r="DG17" s="637"/>
      <c r="DH17" s="637"/>
      <c r="DI17" s="637"/>
      <c r="DJ17" s="637"/>
      <c r="DK17" s="637"/>
      <c r="DL17" s="637"/>
      <c r="DM17" s="637"/>
      <c r="DN17" s="637"/>
      <c r="DO17" s="637"/>
      <c r="DP17" s="638"/>
      <c r="DQ17" s="645">
        <v>2108593</v>
      </c>
      <c r="DR17" s="637"/>
      <c r="DS17" s="637"/>
      <c r="DT17" s="637"/>
      <c r="DU17" s="637"/>
      <c r="DV17" s="637"/>
      <c r="DW17" s="637"/>
      <c r="DX17" s="637"/>
      <c r="DY17" s="637"/>
      <c r="DZ17" s="637"/>
      <c r="EA17" s="637"/>
      <c r="EB17" s="637"/>
      <c r="EC17" s="646"/>
    </row>
    <row r="18" spans="2:133" ht="11.25" customHeight="1" x14ac:dyDescent="0.15">
      <c r="B18" s="633" t="s">
        <v>274</v>
      </c>
      <c r="C18" s="634"/>
      <c r="D18" s="634"/>
      <c r="E18" s="634"/>
      <c r="F18" s="634"/>
      <c r="G18" s="634"/>
      <c r="H18" s="634"/>
      <c r="I18" s="634"/>
      <c r="J18" s="634"/>
      <c r="K18" s="634"/>
      <c r="L18" s="634"/>
      <c r="M18" s="634"/>
      <c r="N18" s="634"/>
      <c r="O18" s="634"/>
      <c r="P18" s="634"/>
      <c r="Q18" s="635"/>
      <c r="R18" s="636">
        <v>69161</v>
      </c>
      <c r="S18" s="637"/>
      <c r="T18" s="637"/>
      <c r="U18" s="637"/>
      <c r="V18" s="637"/>
      <c r="W18" s="637"/>
      <c r="X18" s="637"/>
      <c r="Y18" s="638"/>
      <c r="Z18" s="639">
        <v>0.3</v>
      </c>
      <c r="AA18" s="639"/>
      <c r="AB18" s="639"/>
      <c r="AC18" s="639"/>
      <c r="AD18" s="640">
        <v>69161</v>
      </c>
      <c r="AE18" s="640"/>
      <c r="AF18" s="640"/>
      <c r="AG18" s="640"/>
      <c r="AH18" s="640"/>
      <c r="AI18" s="640"/>
      <c r="AJ18" s="640"/>
      <c r="AK18" s="640"/>
      <c r="AL18" s="641">
        <v>0.6</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239</v>
      </c>
      <c r="BH18" s="637"/>
      <c r="BI18" s="637"/>
      <c r="BJ18" s="637"/>
      <c r="BK18" s="637"/>
      <c r="BL18" s="637"/>
      <c r="BM18" s="637"/>
      <c r="BN18" s="638"/>
      <c r="BO18" s="639" t="s">
        <v>245</v>
      </c>
      <c r="BP18" s="639"/>
      <c r="BQ18" s="639"/>
      <c r="BR18" s="639"/>
      <c r="BS18" s="640" t="s">
        <v>239</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239</v>
      </c>
      <c r="CS18" s="637"/>
      <c r="CT18" s="637"/>
      <c r="CU18" s="637"/>
      <c r="CV18" s="637"/>
      <c r="CW18" s="637"/>
      <c r="CX18" s="637"/>
      <c r="CY18" s="638"/>
      <c r="CZ18" s="639" t="s">
        <v>239</v>
      </c>
      <c r="DA18" s="639"/>
      <c r="DB18" s="639"/>
      <c r="DC18" s="639"/>
      <c r="DD18" s="645" t="s">
        <v>239</v>
      </c>
      <c r="DE18" s="637"/>
      <c r="DF18" s="637"/>
      <c r="DG18" s="637"/>
      <c r="DH18" s="637"/>
      <c r="DI18" s="637"/>
      <c r="DJ18" s="637"/>
      <c r="DK18" s="637"/>
      <c r="DL18" s="637"/>
      <c r="DM18" s="637"/>
      <c r="DN18" s="637"/>
      <c r="DO18" s="637"/>
      <c r="DP18" s="638"/>
      <c r="DQ18" s="645" t="s">
        <v>245</v>
      </c>
      <c r="DR18" s="637"/>
      <c r="DS18" s="637"/>
      <c r="DT18" s="637"/>
      <c r="DU18" s="637"/>
      <c r="DV18" s="637"/>
      <c r="DW18" s="637"/>
      <c r="DX18" s="637"/>
      <c r="DY18" s="637"/>
      <c r="DZ18" s="637"/>
      <c r="EA18" s="637"/>
      <c r="EB18" s="637"/>
      <c r="EC18" s="646"/>
    </row>
    <row r="19" spans="2:133" ht="11.25" customHeight="1" x14ac:dyDescent="0.15">
      <c r="B19" s="633" t="s">
        <v>277</v>
      </c>
      <c r="C19" s="634"/>
      <c r="D19" s="634"/>
      <c r="E19" s="634"/>
      <c r="F19" s="634"/>
      <c r="G19" s="634"/>
      <c r="H19" s="634"/>
      <c r="I19" s="634"/>
      <c r="J19" s="634"/>
      <c r="K19" s="634"/>
      <c r="L19" s="634"/>
      <c r="M19" s="634"/>
      <c r="N19" s="634"/>
      <c r="O19" s="634"/>
      <c r="P19" s="634"/>
      <c r="Q19" s="635"/>
      <c r="R19" s="636">
        <v>58409</v>
      </c>
      <c r="S19" s="637"/>
      <c r="T19" s="637"/>
      <c r="U19" s="637"/>
      <c r="V19" s="637"/>
      <c r="W19" s="637"/>
      <c r="X19" s="637"/>
      <c r="Y19" s="638"/>
      <c r="Z19" s="639">
        <v>0.3</v>
      </c>
      <c r="AA19" s="639"/>
      <c r="AB19" s="639"/>
      <c r="AC19" s="639"/>
      <c r="AD19" s="640">
        <v>58409</v>
      </c>
      <c r="AE19" s="640"/>
      <c r="AF19" s="640"/>
      <c r="AG19" s="640"/>
      <c r="AH19" s="640"/>
      <c r="AI19" s="640"/>
      <c r="AJ19" s="640"/>
      <c r="AK19" s="640"/>
      <c r="AL19" s="641">
        <v>0.5</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285843</v>
      </c>
      <c r="BH19" s="637"/>
      <c r="BI19" s="637"/>
      <c r="BJ19" s="637"/>
      <c r="BK19" s="637"/>
      <c r="BL19" s="637"/>
      <c r="BM19" s="637"/>
      <c r="BN19" s="638"/>
      <c r="BO19" s="639">
        <v>3.8</v>
      </c>
      <c r="BP19" s="639"/>
      <c r="BQ19" s="639"/>
      <c r="BR19" s="639"/>
      <c r="BS19" s="640" t="s">
        <v>245</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239</v>
      </c>
      <c r="CS19" s="637"/>
      <c r="CT19" s="637"/>
      <c r="CU19" s="637"/>
      <c r="CV19" s="637"/>
      <c r="CW19" s="637"/>
      <c r="CX19" s="637"/>
      <c r="CY19" s="638"/>
      <c r="CZ19" s="639" t="s">
        <v>181</v>
      </c>
      <c r="DA19" s="639"/>
      <c r="DB19" s="639"/>
      <c r="DC19" s="639"/>
      <c r="DD19" s="645" t="s">
        <v>239</v>
      </c>
      <c r="DE19" s="637"/>
      <c r="DF19" s="637"/>
      <c r="DG19" s="637"/>
      <c r="DH19" s="637"/>
      <c r="DI19" s="637"/>
      <c r="DJ19" s="637"/>
      <c r="DK19" s="637"/>
      <c r="DL19" s="637"/>
      <c r="DM19" s="637"/>
      <c r="DN19" s="637"/>
      <c r="DO19" s="637"/>
      <c r="DP19" s="638"/>
      <c r="DQ19" s="645" t="s">
        <v>245</v>
      </c>
      <c r="DR19" s="637"/>
      <c r="DS19" s="637"/>
      <c r="DT19" s="637"/>
      <c r="DU19" s="637"/>
      <c r="DV19" s="637"/>
      <c r="DW19" s="637"/>
      <c r="DX19" s="637"/>
      <c r="DY19" s="637"/>
      <c r="DZ19" s="637"/>
      <c r="EA19" s="637"/>
      <c r="EB19" s="637"/>
      <c r="EC19" s="646"/>
    </row>
    <row r="20" spans="2:133" ht="11.25" customHeight="1" x14ac:dyDescent="0.15">
      <c r="B20" s="649" t="s">
        <v>280</v>
      </c>
      <c r="C20" s="650"/>
      <c r="D20" s="650"/>
      <c r="E20" s="650"/>
      <c r="F20" s="650"/>
      <c r="G20" s="650"/>
      <c r="H20" s="650"/>
      <c r="I20" s="650"/>
      <c r="J20" s="650"/>
      <c r="K20" s="650"/>
      <c r="L20" s="650"/>
      <c r="M20" s="650"/>
      <c r="N20" s="650"/>
      <c r="O20" s="650"/>
      <c r="P20" s="650"/>
      <c r="Q20" s="651"/>
      <c r="R20" s="636">
        <v>10752</v>
      </c>
      <c r="S20" s="637"/>
      <c r="T20" s="637"/>
      <c r="U20" s="637"/>
      <c r="V20" s="637"/>
      <c r="W20" s="637"/>
      <c r="X20" s="637"/>
      <c r="Y20" s="638"/>
      <c r="Z20" s="639">
        <v>0</v>
      </c>
      <c r="AA20" s="639"/>
      <c r="AB20" s="639"/>
      <c r="AC20" s="639"/>
      <c r="AD20" s="640">
        <v>10752</v>
      </c>
      <c r="AE20" s="640"/>
      <c r="AF20" s="640"/>
      <c r="AG20" s="640"/>
      <c r="AH20" s="640"/>
      <c r="AI20" s="640"/>
      <c r="AJ20" s="640"/>
      <c r="AK20" s="640"/>
      <c r="AL20" s="641">
        <v>0.1</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285843</v>
      </c>
      <c r="BH20" s="637"/>
      <c r="BI20" s="637"/>
      <c r="BJ20" s="637"/>
      <c r="BK20" s="637"/>
      <c r="BL20" s="637"/>
      <c r="BM20" s="637"/>
      <c r="BN20" s="638"/>
      <c r="BO20" s="639">
        <v>3.8</v>
      </c>
      <c r="BP20" s="639"/>
      <c r="BQ20" s="639"/>
      <c r="BR20" s="639"/>
      <c r="BS20" s="640" t="s">
        <v>245</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22188132</v>
      </c>
      <c r="CS20" s="637"/>
      <c r="CT20" s="637"/>
      <c r="CU20" s="637"/>
      <c r="CV20" s="637"/>
      <c r="CW20" s="637"/>
      <c r="CX20" s="637"/>
      <c r="CY20" s="638"/>
      <c r="CZ20" s="639">
        <v>100</v>
      </c>
      <c r="DA20" s="639"/>
      <c r="DB20" s="639"/>
      <c r="DC20" s="639"/>
      <c r="DD20" s="645">
        <v>3067535</v>
      </c>
      <c r="DE20" s="637"/>
      <c r="DF20" s="637"/>
      <c r="DG20" s="637"/>
      <c r="DH20" s="637"/>
      <c r="DI20" s="637"/>
      <c r="DJ20" s="637"/>
      <c r="DK20" s="637"/>
      <c r="DL20" s="637"/>
      <c r="DM20" s="637"/>
      <c r="DN20" s="637"/>
      <c r="DO20" s="637"/>
      <c r="DP20" s="638"/>
      <c r="DQ20" s="645">
        <v>14249456</v>
      </c>
      <c r="DR20" s="637"/>
      <c r="DS20" s="637"/>
      <c r="DT20" s="637"/>
      <c r="DU20" s="637"/>
      <c r="DV20" s="637"/>
      <c r="DW20" s="637"/>
      <c r="DX20" s="637"/>
      <c r="DY20" s="637"/>
      <c r="DZ20" s="637"/>
      <c r="EA20" s="637"/>
      <c r="EB20" s="637"/>
      <c r="EC20" s="646"/>
    </row>
    <row r="21" spans="2:133" ht="11.25" customHeight="1" x14ac:dyDescent="0.15">
      <c r="B21" s="633" t="s">
        <v>283</v>
      </c>
      <c r="C21" s="634"/>
      <c r="D21" s="634"/>
      <c r="E21" s="634"/>
      <c r="F21" s="634"/>
      <c r="G21" s="634"/>
      <c r="H21" s="634"/>
      <c r="I21" s="634"/>
      <c r="J21" s="634"/>
      <c r="K21" s="634"/>
      <c r="L21" s="634"/>
      <c r="M21" s="634"/>
      <c r="N21" s="634"/>
      <c r="O21" s="634"/>
      <c r="P21" s="634"/>
      <c r="Q21" s="635"/>
      <c r="R21" s="636">
        <v>3341807</v>
      </c>
      <c r="S21" s="637"/>
      <c r="T21" s="637"/>
      <c r="U21" s="637"/>
      <c r="V21" s="637"/>
      <c r="W21" s="637"/>
      <c r="X21" s="637"/>
      <c r="Y21" s="638"/>
      <c r="Z21" s="639">
        <v>14.7</v>
      </c>
      <c r="AA21" s="639"/>
      <c r="AB21" s="639"/>
      <c r="AC21" s="639"/>
      <c r="AD21" s="640">
        <v>2972713</v>
      </c>
      <c r="AE21" s="640"/>
      <c r="AF21" s="640"/>
      <c r="AG21" s="640"/>
      <c r="AH21" s="640"/>
      <c r="AI21" s="640"/>
      <c r="AJ21" s="640"/>
      <c r="AK21" s="640"/>
      <c r="AL21" s="641">
        <v>24.7</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v>11</v>
      </c>
      <c r="BH21" s="637"/>
      <c r="BI21" s="637"/>
      <c r="BJ21" s="637"/>
      <c r="BK21" s="637"/>
      <c r="BL21" s="637"/>
      <c r="BM21" s="637"/>
      <c r="BN21" s="638"/>
      <c r="BO21" s="639">
        <v>0</v>
      </c>
      <c r="BP21" s="639"/>
      <c r="BQ21" s="639"/>
      <c r="BR21" s="639"/>
      <c r="BS21" s="640" t="s">
        <v>245</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285</v>
      </c>
      <c r="C22" s="634"/>
      <c r="D22" s="634"/>
      <c r="E22" s="634"/>
      <c r="F22" s="634"/>
      <c r="G22" s="634"/>
      <c r="H22" s="634"/>
      <c r="I22" s="634"/>
      <c r="J22" s="634"/>
      <c r="K22" s="634"/>
      <c r="L22" s="634"/>
      <c r="M22" s="634"/>
      <c r="N22" s="634"/>
      <c r="O22" s="634"/>
      <c r="P22" s="634"/>
      <c r="Q22" s="635"/>
      <c r="R22" s="636">
        <v>2972713</v>
      </c>
      <c r="S22" s="637"/>
      <c r="T22" s="637"/>
      <c r="U22" s="637"/>
      <c r="V22" s="637"/>
      <c r="W22" s="637"/>
      <c r="X22" s="637"/>
      <c r="Y22" s="638"/>
      <c r="Z22" s="639">
        <v>13</v>
      </c>
      <c r="AA22" s="639"/>
      <c r="AB22" s="639"/>
      <c r="AC22" s="639"/>
      <c r="AD22" s="640">
        <v>2972713</v>
      </c>
      <c r="AE22" s="640"/>
      <c r="AF22" s="640"/>
      <c r="AG22" s="640"/>
      <c r="AH22" s="640"/>
      <c r="AI22" s="640"/>
      <c r="AJ22" s="640"/>
      <c r="AK22" s="640"/>
      <c r="AL22" s="641">
        <v>24.7</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245</v>
      </c>
      <c r="BH22" s="637"/>
      <c r="BI22" s="637"/>
      <c r="BJ22" s="637"/>
      <c r="BK22" s="637"/>
      <c r="BL22" s="637"/>
      <c r="BM22" s="637"/>
      <c r="BN22" s="638"/>
      <c r="BO22" s="639" t="s">
        <v>239</v>
      </c>
      <c r="BP22" s="639"/>
      <c r="BQ22" s="639"/>
      <c r="BR22" s="639"/>
      <c r="BS22" s="640" t="s">
        <v>245</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288</v>
      </c>
      <c r="C23" s="634"/>
      <c r="D23" s="634"/>
      <c r="E23" s="634"/>
      <c r="F23" s="634"/>
      <c r="G23" s="634"/>
      <c r="H23" s="634"/>
      <c r="I23" s="634"/>
      <c r="J23" s="634"/>
      <c r="K23" s="634"/>
      <c r="L23" s="634"/>
      <c r="M23" s="634"/>
      <c r="N23" s="634"/>
      <c r="O23" s="634"/>
      <c r="P23" s="634"/>
      <c r="Q23" s="635"/>
      <c r="R23" s="636">
        <v>369094</v>
      </c>
      <c r="S23" s="637"/>
      <c r="T23" s="637"/>
      <c r="U23" s="637"/>
      <c r="V23" s="637"/>
      <c r="W23" s="637"/>
      <c r="X23" s="637"/>
      <c r="Y23" s="638"/>
      <c r="Z23" s="639">
        <v>1.6</v>
      </c>
      <c r="AA23" s="639"/>
      <c r="AB23" s="639"/>
      <c r="AC23" s="639"/>
      <c r="AD23" s="640" t="s">
        <v>245</v>
      </c>
      <c r="AE23" s="640"/>
      <c r="AF23" s="640"/>
      <c r="AG23" s="640"/>
      <c r="AH23" s="640"/>
      <c r="AI23" s="640"/>
      <c r="AJ23" s="640"/>
      <c r="AK23" s="640"/>
      <c r="AL23" s="641" t="s">
        <v>239</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v>285832</v>
      </c>
      <c r="BH23" s="637"/>
      <c r="BI23" s="637"/>
      <c r="BJ23" s="637"/>
      <c r="BK23" s="637"/>
      <c r="BL23" s="637"/>
      <c r="BM23" s="637"/>
      <c r="BN23" s="638"/>
      <c r="BO23" s="639">
        <v>3.8</v>
      </c>
      <c r="BP23" s="639"/>
      <c r="BQ23" s="639"/>
      <c r="BR23" s="639"/>
      <c r="BS23" s="640" t="s">
        <v>239</v>
      </c>
      <c r="BT23" s="640"/>
      <c r="BU23" s="640"/>
      <c r="BV23" s="640"/>
      <c r="BW23" s="640"/>
      <c r="BX23" s="640"/>
      <c r="BY23" s="640"/>
      <c r="BZ23" s="640"/>
      <c r="CA23" s="640"/>
      <c r="CB23" s="644"/>
      <c r="CD23" s="618" t="s">
        <v>227</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x14ac:dyDescent="0.15">
      <c r="B24" s="633" t="s">
        <v>295</v>
      </c>
      <c r="C24" s="634"/>
      <c r="D24" s="634"/>
      <c r="E24" s="634"/>
      <c r="F24" s="634"/>
      <c r="G24" s="634"/>
      <c r="H24" s="634"/>
      <c r="I24" s="634"/>
      <c r="J24" s="634"/>
      <c r="K24" s="634"/>
      <c r="L24" s="634"/>
      <c r="M24" s="634"/>
      <c r="N24" s="634"/>
      <c r="O24" s="634"/>
      <c r="P24" s="634"/>
      <c r="Q24" s="635"/>
      <c r="R24" s="636" t="s">
        <v>245</v>
      </c>
      <c r="S24" s="637"/>
      <c r="T24" s="637"/>
      <c r="U24" s="637"/>
      <c r="V24" s="637"/>
      <c r="W24" s="637"/>
      <c r="X24" s="637"/>
      <c r="Y24" s="638"/>
      <c r="Z24" s="639" t="s">
        <v>239</v>
      </c>
      <c r="AA24" s="639"/>
      <c r="AB24" s="639"/>
      <c r="AC24" s="639"/>
      <c r="AD24" s="640" t="s">
        <v>239</v>
      </c>
      <c r="AE24" s="640"/>
      <c r="AF24" s="640"/>
      <c r="AG24" s="640"/>
      <c r="AH24" s="640"/>
      <c r="AI24" s="640"/>
      <c r="AJ24" s="640"/>
      <c r="AK24" s="640"/>
      <c r="AL24" s="641" t="s">
        <v>239</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245</v>
      </c>
      <c r="BH24" s="637"/>
      <c r="BI24" s="637"/>
      <c r="BJ24" s="637"/>
      <c r="BK24" s="637"/>
      <c r="BL24" s="637"/>
      <c r="BM24" s="637"/>
      <c r="BN24" s="638"/>
      <c r="BO24" s="639" t="s">
        <v>245</v>
      </c>
      <c r="BP24" s="639"/>
      <c r="BQ24" s="639"/>
      <c r="BR24" s="639"/>
      <c r="BS24" s="640" t="s">
        <v>245</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10448535</v>
      </c>
      <c r="CS24" s="626"/>
      <c r="CT24" s="626"/>
      <c r="CU24" s="626"/>
      <c r="CV24" s="626"/>
      <c r="CW24" s="626"/>
      <c r="CX24" s="626"/>
      <c r="CY24" s="627"/>
      <c r="CZ24" s="630">
        <v>47.1</v>
      </c>
      <c r="DA24" s="631"/>
      <c r="DB24" s="631"/>
      <c r="DC24" s="647"/>
      <c r="DD24" s="670">
        <v>6554961</v>
      </c>
      <c r="DE24" s="626"/>
      <c r="DF24" s="626"/>
      <c r="DG24" s="626"/>
      <c r="DH24" s="626"/>
      <c r="DI24" s="626"/>
      <c r="DJ24" s="626"/>
      <c r="DK24" s="627"/>
      <c r="DL24" s="670">
        <v>6280368</v>
      </c>
      <c r="DM24" s="626"/>
      <c r="DN24" s="626"/>
      <c r="DO24" s="626"/>
      <c r="DP24" s="626"/>
      <c r="DQ24" s="626"/>
      <c r="DR24" s="626"/>
      <c r="DS24" s="626"/>
      <c r="DT24" s="626"/>
      <c r="DU24" s="626"/>
      <c r="DV24" s="627"/>
      <c r="DW24" s="630">
        <v>51.1</v>
      </c>
      <c r="DX24" s="631"/>
      <c r="DY24" s="631"/>
      <c r="DZ24" s="631"/>
      <c r="EA24" s="631"/>
      <c r="EB24" s="631"/>
      <c r="EC24" s="632"/>
    </row>
    <row r="25" spans="2:133" ht="11.25" customHeight="1" x14ac:dyDescent="0.15">
      <c r="B25" s="633" t="s">
        <v>298</v>
      </c>
      <c r="C25" s="634"/>
      <c r="D25" s="634"/>
      <c r="E25" s="634"/>
      <c r="F25" s="634"/>
      <c r="G25" s="634"/>
      <c r="H25" s="634"/>
      <c r="I25" s="634"/>
      <c r="J25" s="634"/>
      <c r="K25" s="634"/>
      <c r="L25" s="634"/>
      <c r="M25" s="634"/>
      <c r="N25" s="634"/>
      <c r="O25" s="634"/>
      <c r="P25" s="634"/>
      <c r="Q25" s="635"/>
      <c r="R25" s="636">
        <v>12588952</v>
      </c>
      <c r="S25" s="637"/>
      <c r="T25" s="637"/>
      <c r="U25" s="637"/>
      <c r="V25" s="637"/>
      <c r="W25" s="637"/>
      <c r="X25" s="637"/>
      <c r="Y25" s="638"/>
      <c r="Z25" s="639">
        <v>55.2</v>
      </c>
      <c r="AA25" s="639"/>
      <c r="AB25" s="639"/>
      <c r="AC25" s="639"/>
      <c r="AD25" s="640">
        <v>11934014</v>
      </c>
      <c r="AE25" s="640"/>
      <c r="AF25" s="640"/>
      <c r="AG25" s="640"/>
      <c r="AH25" s="640"/>
      <c r="AI25" s="640"/>
      <c r="AJ25" s="640"/>
      <c r="AK25" s="640"/>
      <c r="AL25" s="641">
        <v>99.1</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245</v>
      </c>
      <c r="BH25" s="637"/>
      <c r="BI25" s="637"/>
      <c r="BJ25" s="637"/>
      <c r="BK25" s="637"/>
      <c r="BL25" s="637"/>
      <c r="BM25" s="637"/>
      <c r="BN25" s="638"/>
      <c r="BO25" s="639" t="s">
        <v>239</v>
      </c>
      <c r="BP25" s="639"/>
      <c r="BQ25" s="639"/>
      <c r="BR25" s="639"/>
      <c r="BS25" s="640" t="s">
        <v>181</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3492809</v>
      </c>
      <c r="CS25" s="666"/>
      <c r="CT25" s="666"/>
      <c r="CU25" s="666"/>
      <c r="CV25" s="666"/>
      <c r="CW25" s="666"/>
      <c r="CX25" s="666"/>
      <c r="CY25" s="667"/>
      <c r="CZ25" s="641">
        <v>15.7</v>
      </c>
      <c r="DA25" s="668"/>
      <c r="DB25" s="668"/>
      <c r="DC25" s="671"/>
      <c r="DD25" s="645">
        <v>3157386</v>
      </c>
      <c r="DE25" s="666"/>
      <c r="DF25" s="666"/>
      <c r="DG25" s="666"/>
      <c r="DH25" s="666"/>
      <c r="DI25" s="666"/>
      <c r="DJ25" s="666"/>
      <c r="DK25" s="667"/>
      <c r="DL25" s="645">
        <v>3059253</v>
      </c>
      <c r="DM25" s="666"/>
      <c r="DN25" s="666"/>
      <c r="DO25" s="666"/>
      <c r="DP25" s="666"/>
      <c r="DQ25" s="666"/>
      <c r="DR25" s="666"/>
      <c r="DS25" s="666"/>
      <c r="DT25" s="666"/>
      <c r="DU25" s="666"/>
      <c r="DV25" s="667"/>
      <c r="DW25" s="641">
        <v>24.9</v>
      </c>
      <c r="DX25" s="668"/>
      <c r="DY25" s="668"/>
      <c r="DZ25" s="668"/>
      <c r="EA25" s="668"/>
      <c r="EB25" s="668"/>
      <c r="EC25" s="669"/>
    </row>
    <row r="26" spans="2:133" ht="11.25" customHeight="1" x14ac:dyDescent="0.15">
      <c r="B26" s="633" t="s">
        <v>301</v>
      </c>
      <c r="C26" s="634"/>
      <c r="D26" s="634"/>
      <c r="E26" s="634"/>
      <c r="F26" s="634"/>
      <c r="G26" s="634"/>
      <c r="H26" s="634"/>
      <c r="I26" s="634"/>
      <c r="J26" s="634"/>
      <c r="K26" s="634"/>
      <c r="L26" s="634"/>
      <c r="M26" s="634"/>
      <c r="N26" s="634"/>
      <c r="O26" s="634"/>
      <c r="P26" s="634"/>
      <c r="Q26" s="635"/>
      <c r="R26" s="636">
        <v>7259</v>
      </c>
      <c r="S26" s="637"/>
      <c r="T26" s="637"/>
      <c r="U26" s="637"/>
      <c r="V26" s="637"/>
      <c r="W26" s="637"/>
      <c r="X26" s="637"/>
      <c r="Y26" s="638"/>
      <c r="Z26" s="639">
        <v>0</v>
      </c>
      <c r="AA26" s="639"/>
      <c r="AB26" s="639"/>
      <c r="AC26" s="639"/>
      <c r="AD26" s="640">
        <v>7259</v>
      </c>
      <c r="AE26" s="640"/>
      <c r="AF26" s="640"/>
      <c r="AG26" s="640"/>
      <c r="AH26" s="640"/>
      <c r="AI26" s="640"/>
      <c r="AJ26" s="640"/>
      <c r="AK26" s="640"/>
      <c r="AL26" s="641">
        <v>0.1</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245</v>
      </c>
      <c r="BH26" s="637"/>
      <c r="BI26" s="637"/>
      <c r="BJ26" s="637"/>
      <c r="BK26" s="637"/>
      <c r="BL26" s="637"/>
      <c r="BM26" s="637"/>
      <c r="BN26" s="638"/>
      <c r="BO26" s="639" t="s">
        <v>239</v>
      </c>
      <c r="BP26" s="639"/>
      <c r="BQ26" s="639"/>
      <c r="BR26" s="639"/>
      <c r="BS26" s="640" t="s">
        <v>239</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1989534</v>
      </c>
      <c r="CS26" s="637"/>
      <c r="CT26" s="637"/>
      <c r="CU26" s="637"/>
      <c r="CV26" s="637"/>
      <c r="CW26" s="637"/>
      <c r="CX26" s="637"/>
      <c r="CY26" s="638"/>
      <c r="CZ26" s="641">
        <v>9</v>
      </c>
      <c r="DA26" s="668"/>
      <c r="DB26" s="668"/>
      <c r="DC26" s="671"/>
      <c r="DD26" s="645">
        <v>1773895</v>
      </c>
      <c r="DE26" s="637"/>
      <c r="DF26" s="637"/>
      <c r="DG26" s="637"/>
      <c r="DH26" s="637"/>
      <c r="DI26" s="637"/>
      <c r="DJ26" s="637"/>
      <c r="DK26" s="638"/>
      <c r="DL26" s="645" t="s">
        <v>245</v>
      </c>
      <c r="DM26" s="637"/>
      <c r="DN26" s="637"/>
      <c r="DO26" s="637"/>
      <c r="DP26" s="637"/>
      <c r="DQ26" s="637"/>
      <c r="DR26" s="637"/>
      <c r="DS26" s="637"/>
      <c r="DT26" s="637"/>
      <c r="DU26" s="637"/>
      <c r="DV26" s="638"/>
      <c r="DW26" s="641" t="s">
        <v>239</v>
      </c>
      <c r="DX26" s="668"/>
      <c r="DY26" s="668"/>
      <c r="DZ26" s="668"/>
      <c r="EA26" s="668"/>
      <c r="EB26" s="668"/>
      <c r="EC26" s="669"/>
    </row>
    <row r="27" spans="2:133" ht="11.25" customHeight="1" x14ac:dyDescent="0.15">
      <c r="B27" s="633" t="s">
        <v>304</v>
      </c>
      <c r="C27" s="634"/>
      <c r="D27" s="634"/>
      <c r="E27" s="634"/>
      <c r="F27" s="634"/>
      <c r="G27" s="634"/>
      <c r="H27" s="634"/>
      <c r="I27" s="634"/>
      <c r="J27" s="634"/>
      <c r="K27" s="634"/>
      <c r="L27" s="634"/>
      <c r="M27" s="634"/>
      <c r="N27" s="634"/>
      <c r="O27" s="634"/>
      <c r="P27" s="634"/>
      <c r="Q27" s="635"/>
      <c r="R27" s="636">
        <v>80795</v>
      </c>
      <c r="S27" s="637"/>
      <c r="T27" s="637"/>
      <c r="U27" s="637"/>
      <c r="V27" s="637"/>
      <c r="W27" s="637"/>
      <c r="X27" s="637"/>
      <c r="Y27" s="638"/>
      <c r="Z27" s="639">
        <v>0.4</v>
      </c>
      <c r="AA27" s="639"/>
      <c r="AB27" s="639"/>
      <c r="AC27" s="639"/>
      <c r="AD27" s="640" t="s">
        <v>245</v>
      </c>
      <c r="AE27" s="640"/>
      <c r="AF27" s="640"/>
      <c r="AG27" s="640"/>
      <c r="AH27" s="640"/>
      <c r="AI27" s="640"/>
      <c r="AJ27" s="640"/>
      <c r="AK27" s="640"/>
      <c r="AL27" s="641" t="s">
        <v>239</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7485237</v>
      </c>
      <c r="BH27" s="637"/>
      <c r="BI27" s="637"/>
      <c r="BJ27" s="637"/>
      <c r="BK27" s="637"/>
      <c r="BL27" s="637"/>
      <c r="BM27" s="637"/>
      <c r="BN27" s="638"/>
      <c r="BO27" s="639">
        <v>100</v>
      </c>
      <c r="BP27" s="639"/>
      <c r="BQ27" s="639"/>
      <c r="BR27" s="639"/>
      <c r="BS27" s="640">
        <v>121592</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4825425</v>
      </c>
      <c r="CS27" s="666"/>
      <c r="CT27" s="666"/>
      <c r="CU27" s="666"/>
      <c r="CV27" s="666"/>
      <c r="CW27" s="666"/>
      <c r="CX27" s="666"/>
      <c r="CY27" s="667"/>
      <c r="CZ27" s="641">
        <v>21.7</v>
      </c>
      <c r="DA27" s="668"/>
      <c r="DB27" s="668"/>
      <c r="DC27" s="671"/>
      <c r="DD27" s="645">
        <v>1288982</v>
      </c>
      <c r="DE27" s="666"/>
      <c r="DF27" s="666"/>
      <c r="DG27" s="666"/>
      <c r="DH27" s="666"/>
      <c r="DI27" s="666"/>
      <c r="DJ27" s="666"/>
      <c r="DK27" s="667"/>
      <c r="DL27" s="645">
        <v>1112522</v>
      </c>
      <c r="DM27" s="666"/>
      <c r="DN27" s="666"/>
      <c r="DO27" s="666"/>
      <c r="DP27" s="666"/>
      <c r="DQ27" s="666"/>
      <c r="DR27" s="666"/>
      <c r="DS27" s="666"/>
      <c r="DT27" s="666"/>
      <c r="DU27" s="666"/>
      <c r="DV27" s="667"/>
      <c r="DW27" s="641">
        <v>9</v>
      </c>
      <c r="DX27" s="668"/>
      <c r="DY27" s="668"/>
      <c r="DZ27" s="668"/>
      <c r="EA27" s="668"/>
      <c r="EB27" s="668"/>
      <c r="EC27" s="669"/>
    </row>
    <row r="28" spans="2:133" ht="11.25" customHeight="1" x14ac:dyDescent="0.15">
      <c r="B28" s="633" t="s">
        <v>307</v>
      </c>
      <c r="C28" s="634"/>
      <c r="D28" s="634"/>
      <c r="E28" s="634"/>
      <c r="F28" s="634"/>
      <c r="G28" s="634"/>
      <c r="H28" s="634"/>
      <c r="I28" s="634"/>
      <c r="J28" s="634"/>
      <c r="K28" s="634"/>
      <c r="L28" s="634"/>
      <c r="M28" s="634"/>
      <c r="N28" s="634"/>
      <c r="O28" s="634"/>
      <c r="P28" s="634"/>
      <c r="Q28" s="635"/>
      <c r="R28" s="636">
        <v>367614</v>
      </c>
      <c r="S28" s="637"/>
      <c r="T28" s="637"/>
      <c r="U28" s="637"/>
      <c r="V28" s="637"/>
      <c r="W28" s="637"/>
      <c r="X28" s="637"/>
      <c r="Y28" s="638"/>
      <c r="Z28" s="639">
        <v>1.6</v>
      </c>
      <c r="AA28" s="639"/>
      <c r="AB28" s="639"/>
      <c r="AC28" s="639"/>
      <c r="AD28" s="640">
        <v>42704</v>
      </c>
      <c r="AE28" s="640"/>
      <c r="AF28" s="640"/>
      <c r="AG28" s="640"/>
      <c r="AH28" s="640"/>
      <c r="AI28" s="640"/>
      <c r="AJ28" s="640"/>
      <c r="AK28" s="640"/>
      <c r="AL28" s="641">
        <v>0.4</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2130301</v>
      </c>
      <c r="CS28" s="637"/>
      <c r="CT28" s="637"/>
      <c r="CU28" s="637"/>
      <c r="CV28" s="637"/>
      <c r="CW28" s="637"/>
      <c r="CX28" s="637"/>
      <c r="CY28" s="638"/>
      <c r="CZ28" s="641">
        <v>9.6</v>
      </c>
      <c r="DA28" s="668"/>
      <c r="DB28" s="668"/>
      <c r="DC28" s="671"/>
      <c r="DD28" s="645">
        <v>2108593</v>
      </c>
      <c r="DE28" s="637"/>
      <c r="DF28" s="637"/>
      <c r="DG28" s="637"/>
      <c r="DH28" s="637"/>
      <c r="DI28" s="637"/>
      <c r="DJ28" s="637"/>
      <c r="DK28" s="638"/>
      <c r="DL28" s="645">
        <v>2108593</v>
      </c>
      <c r="DM28" s="637"/>
      <c r="DN28" s="637"/>
      <c r="DO28" s="637"/>
      <c r="DP28" s="637"/>
      <c r="DQ28" s="637"/>
      <c r="DR28" s="637"/>
      <c r="DS28" s="637"/>
      <c r="DT28" s="637"/>
      <c r="DU28" s="637"/>
      <c r="DV28" s="638"/>
      <c r="DW28" s="641">
        <v>17.100000000000001</v>
      </c>
      <c r="DX28" s="668"/>
      <c r="DY28" s="668"/>
      <c r="DZ28" s="668"/>
      <c r="EA28" s="668"/>
      <c r="EB28" s="668"/>
      <c r="EC28" s="669"/>
    </row>
    <row r="29" spans="2:133" ht="11.25" customHeight="1" x14ac:dyDescent="0.15">
      <c r="B29" s="633" t="s">
        <v>309</v>
      </c>
      <c r="C29" s="634"/>
      <c r="D29" s="634"/>
      <c r="E29" s="634"/>
      <c r="F29" s="634"/>
      <c r="G29" s="634"/>
      <c r="H29" s="634"/>
      <c r="I29" s="634"/>
      <c r="J29" s="634"/>
      <c r="K29" s="634"/>
      <c r="L29" s="634"/>
      <c r="M29" s="634"/>
      <c r="N29" s="634"/>
      <c r="O29" s="634"/>
      <c r="P29" s="634"/>
      <c r="Q29" s="635"/>
      <c r="R29" s="636">
        <v>37653</v>
      </c>
      <c r="S29" s="637"/>
      <c r="T29" s="637"/>
      <c r="U29" s="637"/>
      <c r="V29" s="637"/>
      <c r="W29" s="637"/>
      <c r="X29" s="637"/>
      <c r="Y29" s="638"/>
      <c r="Z29" s="639">
        <v>0.2</v>
      </c>
      <c r="AA29" s="639"/>
      <c r="AB29" s="639"/>
      <c r="AC29" s="639"/>
      <c r="AD29" s="640" t="s">
        <v>245</v>
      </c>
      <c r="AE29" s="640"/>
      <c r="AF29" s="640"/>
      <c r="AG29" s="640"/>
      <c r="AH29" s="640"/>
      <c r="AI29" s="640"/>
      <c r="AJ29" s="640"/>
      <c r="AK29" s="640"/>
      <c r="AL29" s="641" t="s">
        <v>245</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310</v>
      </c>
      <c r="CE29" s="675"/>
      <c r="CF29" s="633" t="s">
        <v>311</v>
      </c>
      <c r="CG29" s="634"/>
      <c r="CH29" s="634"/>
      <c r="CI29" s="634"/>
      <c r="CJ29" s="634"/>
      <c r="CK29" s="634"/>
      <c r="CL29" s="634"/>
      <c r="CM29" s="634"/>
      <c r="CN29" s="634"/>
      <c r="CO29" s="634"/>
      <c r="CP29" s="634"/>
      <c r="CQ29" s="635"/>
      <c r="CR29" s="636">
        <v>2130299</v>
      </c>
      <c r="CS29" s="666"/>
      <c r="CT29" s="666"/>
      <c r="CU29" s="666"/>
      <c r="CV29" s="666"/>
      <c r="CW29" s="666"/>
      <c r="CX29" s="666"/>
      <c r="CY29" s="667"/>
      <c r="CZ29" s="641">
        <v>9.6</v>
      </c>
      <c r="DA29" s="668"/>
      <c r="DB29" s="668"/>
      <c r="DC29" s="671"/>
      <c r="DD29" s="645">
        <v>2108591</v>
      </c>
      <c r="DE29" s="666"/>
      <c r="DF29" s="666"/>
      <c r="DG29" s="666"/>
      <c r="DH29" s="666"/>
      <c r="DI29" s="666"/>
      <c r="DJ29" s="666"/>
      <c r="DK29" s="667"/>
      <c r="DL29" s="645">
        <v>2108591</v>
      </c>
      <c r="DM29" s="666"/>
      <c r="DN29" s="666"/>
      <c r="DO29" s="666"/>
      <c r="DP29" s="666"/>
      <c r="DQ29" s="666"/>
      <c r="DR29" s="666"/>
      <c r="DS29" s="666"/>
      <c r="DT29" s="666"/>
      <c r="DU29" s="666"/>
      <c r="DV29" s="667"/>
      <c r="DW29" s="641">
        <v>17.100000000000001</v>
      </c>
      <c r="DX29" s="668"/>
      <c r="DY29" s="668"/>
      <c r="DZ29" s="668"/>
      <c r="EA29" s="668"/>
      <c r="EB29" s="668"/>
      <c r="EC29" s="669"/>
    </row>
    <row r="30" spans="2:133" ht="11.25" customHeight="1" x14ac:dyDescent="0.15">
      <c r="B30" s="633" t="s">
        <v>312</v>
      </c>
      <c r="C30" s="634"/>
      <c r="D30" s="634"/>
      <c r="E30" s="634"/>
      <c r="F30" s="634"/>
      <c r="G30" s="634"/>
      <c r="H30" s="634"/>
      <c r="I30" s="634"/>
      <c r="J30" s="634"/>
      <c r="K30" s="634"/>
      <c r="L30" s="634"/>
      <c r="M30" s="634"/>
      <c r="N30" s="634"/>
      <c r="O30" s="634"/>
      <c r="P30" s="634"/>
      <c r="Q30" s="635"/>
      <c r="R30" s="636">
        <v>4143475</v>
      </c>
      <c r="S30" s="637"/>
      <c r="T30" s="637"/>
      <c r="U30" s="637"/>
      <c r="V30" s="637"/>
      <c r="W30" s="637"/>
      <c r="X30" s="637"/>
      <c r="Y30" s="638"/>
      <c r="Z30" s="639">
        <v>18.2</v>
      </c>
      <c r="AA30" s="639"/>
      <c r="AB30" s="639"/>
      <c r="AC30" s="639"/>
      <c r="AD30" s="640" t="s">
        <v>245</v>
      </c>
      <c r="AE30" s="640"/>
      <c r="AF30" s="640"/>
      <c r="AG30" s="640"/>
      <c r="AH30" s="640"/>
      <c r="AI30" s="640"/>
      <c r="AJ30" s="640"/>
      <c r="AK30" s="640"/>
      <c r="AL30" s="641" t="s">
        <v>245</v>
      </c>
      <c r="AM30" s="642"/>
      <c r="AN30" s="642"/>
      <c r="AO30" s="643"/>
      <c r="AP30" s="618" t="s">
        <v>227</v>
      </c>
      <c r="AQ30" s="619"/>
      <c r="AR30" s="619"/>
      <c r="AS30" s="619"/>
      <c r="AT30" s="619"/>
      <c r="AU30" s="619"/>
      <c r="AV30" s="619"/>
      <c r="AW30" s="619"/>
      <c r="AX30" s="619"/>
      <c r="AY30" s="619"/>
      <c r="AZ30" s="619"/>
      <c r="BA30" s="619"/>
      <c r="BB30" s="619"/>
      <c r="BC30" s="619"/>
      <c r="BD30" s="619"/>
      <c r="BE30" s="619"/>
      <c r="BF30" s="620"/>
      <c r="BG30" s="618" t="s">
        <v>313</v>
      </c>
      <c r="BH30" s="672"/>
      <c r="BI30" s="672"/>
      <c r="BJ30" s="672"/>
      <c r="BK30" s="672"/>
      <c r="BL30" s="672"/>
      <c r="BM30" s="672"/>
      <c r="BN30" s="672"/>
      <c r="BO30" s="672"/>
      <c r="BP30" s="672"/>
      <c r="BQ30" s="673"/>
      <c r="BR30" s="618" t="s">
        <v>314</v>
      </c>
      <c r="BS30" s="672"/>
      <c r="BT30" s="672"/>
      <c r="BU30" s="672"/>
      <c r="BV30" s="672"/>
      <c r="BW30" s="672"/>
      <c r="BX30" s="672"/>
      <c r="BY30" s="672"/>
      <c r="BZ30" s="672"/>
      <c r="CA30" s="672"/>
      <c r="CB30" s="673"/>
      <c r="CD30" s="676"/>
      <c r="CE30" s="677"/>
      <c r="CF30" s="633" t="s">
        <v>315</v>
      </c>
      <c r="CG30" s="634"/>
      <c r="CH30" s="634"/>
      <c r="CI30" s="634"/>
      <c r="CJ30" s="634"/>
      <c r="CK30" s="634"/>
      <c r="CL30" s="634"/>
      <c r="CM30" s="634"/>
      <c r="CN30" s="634"/>
      <c r="CO30" s="634"/>
      <c r="CP30" s="634"/>
      <c r="CQ30" s="635"/>
      <c r="CR30" s="636">
        <v>2054077</v>
      </c>
      <c r="CS30" s="637"/>
      <c r="CT30" s="637"/>
      <c r="CU30" s="637"/>
      <c r="CV30" s="637"/>
      <c r="CW30" s="637"/>
      <c r="CX30" s="637"/>
      <c r="CY30" s="638"/>
      <c r="CZ30" s="641">
        <v>9.3000000000000007</v>
      </c>
      <c r="DA30" s="668"/>
      <c r="DB30" s="668"/>
      <c r="DC30" s="671"/>
      <c r="DD30" s="645">
        <v>2033612</v>
      </c>
      <c r="DE30" s="637"/>
      <c r="DF30" s="637"/>
      <c r="DG30" s="637"/>
      <c r="DH30" s="637"/>
      <c r="DI30" s="637"/>
      <c r="DJ30" s="637"/>
      <c r="DK30" s="638"/>
      <c r="DL30" s="645">
        <v>2033612</v>
      </c>
      <c r="DM30" s="637"/>
      <c r="DN30" s="637"/>
      <c r="DO30" s="637"/>
      <c r="DP30" s="637"/>
      <c r="DQ30" s="637"/>
      <c r="DR30" s="637"/>
      <c r="DS30" s="637"/>
      <c r="DT30" s="637"/>
      <c r="DU30" s="637"/>
      <c r="DV30" s="638"/>
      <c r="DW30" s="641">
        <v>16.5</v>
      </c>
      <c r="DX30" s="668"/>
      <c r="DY30" s="668"/>
      <c r="DZ30" s="668"/>
      <c r="EA30" s="668"/>
      <c r="EB30" s="668"/>
      <c r="EC30" s="669"/>
    </row>
    <row r="31" spans="2:133" ht="11.25" customHeight="1" x14ac:dyDescent="0.15">
      <c r="B31" s="649" t="s">
        <v>316</v>
      </c>
      <c r="C31" s="650"/>
      <c r="D31" s="650"/>
      <c r="E31" s="650"/>
      <c r="F31" s="650"/>
      <c r="G31" s="650"/>
      <c r="H31" s="650"/>
      <c r="I31" s="650"/>
      <c r="J31" s="650"/>
      <c r="K31" s="650"/>
      <c r="L31" s="650"/>
      <c r="M31" s="650"/>
      <c r="N31" s="650"/>
      <c r="O31" s="650"/>
      <c r="P31" s="650"/>
      <c r="Q31" s="651"/>
      <c r="R31" s="636">
        <v>49728</v>
      </c>
      <c r="S31" s="637"/>
      <c r="T31" s="637"/>
      <c r="U31" s="637"/>
      <c r="V31" s="637"/>
      <c r="W31" s="637"/>
      <c r="X31" s="637"/>
      <c r="Y31" s="638"/>
      <c r="Z31" s="639">
        <v>0.2</v>
      </c>
      <c r="AA31" s="639"/>
      <c r="AB31" s="639"/>
      <c r="AC31" s="639"/>
      <c r="AD31" s="640">
        <v>49728</v>
      </c>
      <c r="AE31" s="640"/>
      <c r="AF31" s="640"/>
      <c r="AG31" s="640"/>
      <c r="AH31" s="640"/>
      <c r="AI31" s="640"/>
      <c r="AJ31" s="640"/>
      <c r="AK31" s="640"/>
      <c r="AL31" s="641">
        <v>0.4</v>
      </c>
      <c r="AM31" s="642"/>
      <c r="AN31" s="642"/>
      <c r="AO31" s="643"/>
      <c r="AP31" s="684" t="s">
        <v>317</v>
      </c>
      <c r="AQ31" s="685"/>
      <c r="AR31" s="685"/>
      <c r="AS31" s="685"/>
      <c r="AT31" s="690" t="s">
        <v>318</v>
      </c>
      <c r="AU31" s="212"/>
      <c r="AV31" s="212"/>
      <c r="AW31" s="212"/>
      <c r="AX31" s="622" t="s">
        <v>189</v>
      </c>
      <c r="AY31" s="623"/>
      <c r="AZ31" s="623"/>
      <c r="BA31" s="623"/>
      <c r="BB31" s="623"/>
      <c r="BC31" s="623"/>
      <c r="BD31" s="623"/>
      <c r="BE31" s="623"/>
      <c r="BF31" s="624"/>
      <c r="BG31" s="683">
        <v>99.5</v>
      </c>
      <c r="BH31" s="680"/>
      <c r="BI31" s="680"/>
      <c r="BJ31" s="680"/>
      <c r="BK31" s="680"/>
      <c r="BL31" s="680"/>
      <c r="BM31" s="631">
        <v>98.3</v>
      </c>
      <c r="BN31" s="680"/>
      <c r="BO31" s="680"/>
      <c r="BP31" s="680"/>
      <c r="BQ31" s="681"/>
      <c r="BR31" s="683">
        <v>99.6</v>
      </c>
      <c r="BS31" s="680"/>
      <c r="BT31" s="680"/>
      <c r="BU31" s="680"/>
      <c r="BV31" s="680"/>
      <c r="BW31" s="680"/>
      <c r="BX31" s="631">
        <v>98.1</v>
      </c>
      <c r="BY31" s="680"/>
      <c r="BZ31" s="680"/>
      <c r="CA31" s="680"/>
      <c r="CB31" s="681"/>
      <c r="CD31" s="676"/>
      <c r="CE31" s="677"/>
      <c r="CF31" s="633" t="s">
        <v>319</v>
      </c>
      <c r="CG31" s="634"/>
      <c r="CH31" s="634"/>
      <c r="CI31" s="634"/>
      <c r="CJ31" s="634"/>
      <c r="CK31" s="634"/>
      <c r="CL31" s="634"/>
      <c r="CM31" s="634"/>
      <c r="CN31" s="634"/>
      <c r="CO31" s="634"/>
      <c r="CP31" s="634"/>
      <c r="CQ31" s="635"/>
      <c r="CR31" s="636">
        <v>76222</v>
      </c>
      <c r="CS31" s="666"/>
      <c r="CT31" s="666"/>
      <c r="CU31" s="666"/>
      <c r="CV31" s="666"/>
      <c r="CW31" s="666"/>
      <c r="CX31" s="666"/>
      <c r="CY31" s="667"/>
      <c r="CZ31" s="641">
        <v>0.3</v>
      </c>
      <c r="DA31" s="668"/>
      <c r="DB31" s="668"/>
      <c r="DC31" s="671"/>
      <c r="DD31" s="645">
        <v>74979</v>
      </c>
      <c r="DE31" s="666"/>
      <c r="DF31" s="666"/>
      <c r="DG31" s="666"/>
      <c r="DH31" s="666"/>
      <c r="DI31" s="666"/>
      <c r="DJ31" s="666"/>
      <c r="DK31" s="667"/>
      <c r="DL31" s="645">
        <v>74979</v>
      </c>
      <c r="DM31" s="666"/>
      <c r="DN31" s="666"/>
      <c r="DO31" s="666"/>
      <c r="DP31" s="666"/>
      <c r="DQ31" s="666"/>
      <c r="DR31" s="666"/>
      <c r="DS31" s="666"/>
      <c r="DT31" s="666"/>
      <c r="DU31" s="666"/>
      <c r="DV31" s="667"/>
      <c r="DW31" s="641">
        <v>0.6</v>
      </c>
      <c r="DX31" s="668"/>
      <c r="DY31" s="668"/>
      <c r="DZ31" s="668"/>
      <c r="EA31" s="668"/>
      <c r="EB31" s="668"/>
      <c r="EC31" s="669"/>
    </row>
    <row r="32" spans="2:133" ht="11.25" customHeight="1" x14ac:dyDescent="0.15">
      <c r="B32" s="633" t="s">
        <v>320</v>
      </c>
      <c r="C32" s="634"/>
      <c r="D32" s="634"/>
      <c r="E32" s="634"/>
      <c r="F32" s="634"/>
      <c r="G32" s="634"/>
      <c r="H32" s="634"/>
      <c r="I32" s="634"/>
      <c r="J32" s="634"/>
      <c r="K32" s="634"/>
      <c r="L32" s="634"/>
      <c r="M32" s="634"/>
      <c r="N32" s="634"/>
      <c r="O32" s="634"/>
      <c r="P32" s="634"/>
      <c r="Q32" s="635"/>
      <c r="R32" s="636">
        <v>1602556</v>
      </c>
      <c r="S32" s="637"/>
      <c r="T32" s="637"/>
      <c r="U32" s="637"/>
      <c r="V32" s="637"/>
      <c r="W32" s="637"/>
      <c r="X32" s="637"/>
      <c r="Y32" s="638"/>
      <c r="Z32" s="639">
        <v>7</v>
      </c>
      <c r="AA32" s="639"/>
      <c r="AB32" s="639"/>
      <c r="AC32" s="639"/>
      <c r="AD32" s="640" t="s">
        <v>181</v>
      </c>
      <c r="AE32" s="640"/>
      <c r="AF32" s="640"/>
      <c r="AG32" s="640"/>
      <c r="AH32" s="640"/>
      <c r="AI32" s="640"/>
      <c r="AJ32" s="640"/>
      <c r="AK32" s="640"/>
      <c r="AL32" s="641" t="s">
        <v>245</v>
      </c>
      <c r="AM32" s="642"/>
      <c r="AN32" s="642"/>
      <c r="AO32" s="643"/>
      <c r="AP32" s="686"/>
      <c r="AQ32" s="687"/>
      <c r="AR32" s="687"/>
      <c r="AS32" s="687"/>
      <c r="AT32" s="691"/>
      <c r="AU32" s="208" t="s">
        <v>321</v>
      </c>
      <c r="AX32" s="633" t="s">
        <v>322</v>
      </c>
      <c r="AY32" s="634"/>
      <c r="AZ32" s="634"/>
      <c r="BA32" s="634"/>
      <c r="BB32" s="634"/>
      <c r="BC32" s="634"/>
      <c r="BD32" s="634"/>
      <c r="BE32" s="634"/>
      <c r="BF32" s="635"/>
      <c r="BG32" s="693">
        <v>99.3</v>
      </c>
      <c r="BH32" s="666"/>
      <c r="BI32" s="666"/>
      <c r="BJ32" s="666"/>
      <c r="BK32" s="666"/>
      <c r="BL32" s="666"/>
      <c r="BM32" s="642">
        <v>97.6</v>
      </c>
      <c r="BN32" s="666"/>
      <c r="BO32" s="666"/>
      <c r="BP32" s="666"/>
      <c r="BQ32" s="682"/>
      <c r="BR32" s="693">
        <v>99.5</v>
      </c>
      <c r="BS32" s="666"/>
      <c r="BT32" s="666"/>
      <c r="BU32" s="666"/>
      <c r="BV32" s="666"/>
      <c r="BW32" s="666"/>
      <c r="BX32" s="642">
        <v>97.5</v>
      </c>
      <c r="BY32" s="666"/>
      <c r="BZ32" s="666"/>
      <c r="CA32" s="666"/>
      <c r="CB32" s="682"/>
      <c r="CD32" s="678"/>
      <c r="CE32" s="679"/>
      <c r="CF32" s="633" t="s">
        <v>323</v>
      </c>
      <c r="CG32" s="634"/>
      <c r="CH32" s="634"/>
      <c r="CI32" s="634"/>
      <c r="CJ32" s="634"/>
      <c r="CK32" s="634"/>
      <c r="CL32" s="634"/>
      <c r="CM32" s="634"/>
      <c r="CN32" s="634"/>
      <c r="CO32" s="634"/>
      <c r="CP32" s="634"/>
      <c r="CQ32" s="635"/>
      <c r="CR32" s="636">
        <v>2</v>
      </c>
      <c r="CS32" s="637"/>
      <c r="CT32" s="637"/>
      <c r="CU32" s="637"/>
      <c r="CV32" s="637"/>
      <c r="CW32" s="637"/>
      <c r="CX32" s="637"/>
      <c r="CY32" s="638"/>
      <c r="CZ32" s="641">
        <v>0</v>
      </c>
      <c r="DA32" s="668"/>
      <c r="DB32" s="668"/>
      <c r="DC32" s="671"/>
      <c r="DD32" s="645">
        <v>2</v>
      </c>
      <c r="DE32" s="637"/>
      <c r="DF32" s="637"/>
      <c r="DG32" s="637"/>
      <c r="DH32" s="637"/>
      <c r="DI32" s="637"/>
      <c r="DJ32" s="637"/>
      <c r="DK32" s="638"/>
      <c r="DL32" s="645">
        <v>2</v>
      </c>
      <c r="DM32" s="637"/>
      <c r="DN32" s="637"/>
      <c r="DO32" s="637"/>
      <c r="DP32" s="637"/>
      <c r="DQ32" s="637"/>
      <c r="DR32" s="637"/>
      <c r="DS32" s="637"/>
      <c r="DT32" s="637"/>
      <c r="DU32" s="637"/>
      <c r="DV32" s="638"/>
      <c r="DW32" s="641">
        <v>0</v>
      </c>
      <c r="DX32" s="668"/>
      <c r="DY32" s="668"/>
      <c r="DZ32" s="668"/>
      <c r="EA32" s="668"/>
      <c r="EB32" s="668"/>
      <c r="EC32" s="669"/>
    </row>
    <row r="33" spans="2:133" ht="11.25" customHeight="1" x14ac:dyDescent="0.15">
      <c r="B33" s="633" t="s">
        <v>324</v>
      </c>
      <c r="C33" s="634"/>
      <c r="D33" s="634"/>
      <c r="E33" s="634"/>
      <c r="F33" s="634"/>
      <c r="G33" s="634"/>
      <c r="H33" s="634"/>
      <c r="I33" s="634"/>
      <c r="J33" s="634"/>
      <c r="K33" s="634"/>
      <c r="L33" s="634"/>
      <c r="M33" s="634"/>
      <c r="N33" s="634"/>
      <c r="O33" s="634"/>
      <c r="P33" s="634"/>
      <c r="Q33" s="635"/>
      <c r="R33" s="636">
        <v>23313</v>
      </c>
      <c r="S33" s="637"/>
      <c r="T33" s="637"/>
      <c r="U33" s="637"/>
      <c r="V33" s="637"/>
      <c r="W33" s="637"/>
      <c r="X33" s="637"/>
      <c r="Y33" s="638"/>
      <c r="Z33" s="639">
        <v>0.1</v>
      </c>
      <c r="AA33" s="639"/>
      <c r="AB33" s="639"/>
      <c r="AC33" s="639"/>
      <c r="AD33" s="640">
        <v>7596</v>
      </c>
      <c r="AE33" s="640"/>
      <c r="AF33" s="640"/>
      <c r="AG33" s="640"/>
      <c r="AH33" s="640"/>
      <c r="AI33" s="640"/>
      <c r="AJ33" s="640"/>
      <c r="AK33" s="640"/>
      <c r="AL33" s="641">
        <v>0.1</v>
      </c>
      <c r="AM33" s="642"/>
      <c r="AN33" s="642"/>
      <c r="AO33" s="643"/>
      <c r="AP33" s="688"/>
      <c r="AQ33" s="689"/>
      <c r="AR33" s="689"/>
      <c r="AS33" s="689"/>
      <c r="AT33" s="692"/>
      <c r="AU33" s="213"/>
      <c r="AV33" s="213"/>
      <c r="AW33" s="213"/>
      <c r="AX33" s="657" t="s">
        <v>325</v>
      </c>
      <c r="AY33" s="658"/>
      <c r="AZ33" s="658"/>
      <c r="BA33" s="658"/>
      <c r="BB33" s="658"/>
      <c r="BC33" s="658"/>
      <c r="BD33" s="658"/>
      <c r="BE33" s="658"/>
      <c r="BF33" s="659"/>
      <c r="BG33" s="694">
        <v>99.7</v>
      </c>
      <c r="BH33" s="695"/>
      <c r="BI33" s="695"/>
      <c r="BJ33" s="695"/>
      <c r="BK33" s="695"/>
      <c r="BL33" s="695"/>
      <c r="BM33" s="696">
        <v>98.7</v>
      </c>
      <c r="BN33" s="695"/>
      <c r="BO33" s="695"/>
      <c r="BP33" s="695"/>
      <c r="BQ33" s="697"/>
      <c r="BR33" s="694">
        <v>99.7</v>
      </c>
      <c r="BS33" s="695"/>
      <c r="BT33" s="695"/>
      <c r="BU33" s="695"/>
      <c r="BV33" s="695"/>
      <c r="BW33" s="695"/>
      <c r="BX33" s="696">
        <v>98.5</v>
      </c>
      <c r="BY33" s="695"/>
      <c r="BZ33" s="695"/>
      <c r="CA33" s="695"/>
      <c r="CB33" s="697"/>
      <c r="CD33" s="633" t="s">
        <v>326</v>
      </c>
      <c r="CE33" s="634"/>
      <c r="CF33" s="634"/>
      <c r="CG33" s="634"/>
      <c r="CH33" s="634"/>
      <c r="CI33" s="634"/>
      <c r="CJ33" s="634"/>
      <c r="CK33" s="634"/>
      <c r="CL33" s="634"/>
      <c r="CM33" s="634"/>
      <c r="CN33" s="634"/>
      <c r="CO33" s="634"/>
      <c r="CP33" s="634"/>
      <c r="CQ33" s="635"/>
      <c r="CR33" s="636">
        <v>8672062</v>
      </c>
      <c r="CS33" s="666"/>
      <c r="CT33" s="666"/>
      <c r="CU33" s="666"/>
      <c r="CV33" s="666"/>
      <c r="CW33" s="666"/>
      <c r="CX33" s="666"/>
      <c r="CY33" s="667"/>
      <c r="CZ33" s="641">
        <v>39.1</v>
      </c>
      <c r="DA33" s="668"/>
      <c r="DB33" s="668"/>
      <c r="DC33" s="671"/>
      <c r="DD33" s="645">
        <v>7134056</v>
      </c>
      <c r="DE33" s="666"/>
      <c r="DF33" s="666"/>
      <c r="DG33" s="666"/>
      <c r="DH33" s="666"/>
      <c r="DI33" s="666"/>
      <c r="DJ33" s="666"/>
      <c r="DK33" s="667"/>
      <c r="DL33" s="645">
        <v>4739666</v>
      </c>
      <c r="DM33" s="666"/>
      <c r="DN33" s="666"/>
      <c r="DO33" s="666"/>
      <c r="DP33" s="666"/>
      <c r="DQ33" s="666"/>
      <c r="DR33" s="666"/>
      <c r="DS33" s="666"/>
      <c r="DT33" s="666"/>
      <c r="DU33" s="666"/>
      <c r="DV33" s="667"/>
      <c r="DW33" s="641">
        <v>38.5</v>
      </c>
      <c r="DX33" s="668"/>
      <c r="DY33" s="668"/>
      <c r="DZ33" s="668"/>
      <c r="EA33" s="668"/>
      <c r="EB33" s="668"/>
      <c r="EC33" s="669"/>
    </row>
    <row r="34" spans="2:133" ht="11.25" customHeight="1" x14ac:dyDescent="0.15">
      <c r="B34" s="633" t="s">
        <v>327</v>
      </c>
      <c r="C34" s="634"/>
      <c r="D34" s="634"/>
      <c r="E34" s="634"/>
      <c r="F34" s="634"/>
      <c r="G34" s="634"/>
      <c r="H34" s="634"/>
      <c r="I34" s="634"/>
      <c r="J34" s="634"/>
      <c r="K34" s="634"/>
      <c r="L34" s="634"/>
      <c r="M34" s="634"/>
      <c r="N34" s="634"/>
      <c r="O34" s="634"/>
      <c r="P34" s="634"/>
      <c r="Q34" s="635"/>
      <c r="R34" s="636">
        <v>327084</v>
      </c>
      <c r="S34" s="637"/>
      <c r="T34" s="637"/>
      <c r="U34" s="637"/>
      <c r="V34" s="637"/>
      <c r="W34" s="637"/>
      <c r="X34" s="637"/>
      <c r="Y34" s="638"/>
      <c r="Z34" s="639">
        <v>1.4</v>
      </c>
      <c r="AA34" s="639"/>
      <c r="AB34" s="639"/>
      <c r="AC34" s="639"/>
      <c r="AD34" s="640" t="s">
        <v>239</v>
      </c>
      <c r="AE34" s="640"/>
      <c r="AF34" s="640"/>
      <c r="AG34" s="640"/>
      <c r="AH34" s="640"/>
      <c r="AI34" s="640"/>
      <c r="AJ34" s="640"/>
      <c r="AK34" s="640"/>
      <c r="AL34" s="641" t="s">
        <v>245</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328</v>
      </c>
      <c r="CE34" s="634"/>
      <c r="CF34" s="634"/>
      <c r="CG34" s="634"/>
      <c r="CH34" s="634"/>
      <c r="CI34" s="634"/>
      <c r="CJ34" s="634"/>
      <c r="CK34" s="634"/>
      <c r="CL34" s="634"/>
      <c r="CM34" s="634"/>
      <c r="CN34" s="634"/>
      <c r="CO34" s="634"/>
      <c r="CP34" s="634"/>
      <c r="CQ34" s="635"/>
      <c r="CR34" s="636">
        <v>3045546</v>
      </c>
      <c r="CS34" s="637"/>
      <c r="CT34" s="637"/>
      <c r="CU34" s="637"/>
      <c r="CV34" s="637"/>
      <c r="CW34" s="637"/>
      <c r="CX34" s="637"/>
      <c r="CY34" s="638"/>
      <c r="CZ34" s="641">
        <v>13.7</v>
      </c>
      <c r="DA34" s="668"/>
      <c r="DB34" s="668"/>
      <c r="DC34" s="671"/>
      <c r="DD34" s="645">
        <v>2289408</v>
      </c>
      <c r="DE34" s="637"/>
      <c r="DF34" s="637"/>
      <c r="DG34" s="637"/>
      <c r="DH34" s="637"/>
      <c r="DI34" s="637"/>
      <c r="DJ34" s="637"/>
      <c r="DK34" s="638"/>
      <c r="DL34" s="645">
        <v>1582156</v>
      </c>
      <c r="DM34" s="637"/>
      <c r="DN34" s="637"/>
      <c r="DO34" s="637"/>
      <c r="DP34" s="637"/>
      <c r="DQ34" s="637"/>
      <c r="DR34" s="637"/>
      <c r="DS34" s="637"/>
      <c r="DT34" s="637"/>
      <c r="DU34" s="637"/>
      <c r="DV34" s="638"/>
      <c r="DW34" s="641">
        <v>12.9</v>
      </c>
      <c r="DX34" s="668"/>
      <c r="DY34" s="668"/>
      <c r="DZ34" s="668"/>
      <c r="EA34" s="668"/>
      <c r="EB34" s="668"/>
      <c r="EC34" s="669"/>
    </row>
    <row r="35" spans="2:133" ht="11.25" customHeight="1" x14ac:dyDescent="0.15">
      <c r="B35" s="633" t="s">
        <v>329</v>
      </c>
      <c r="C35" s="634"/>
      <c r="D35" s="634"/>
      <c r="E35" s="634"/>
      <c r="F35" s="634"/>
      <c r="G35" s="634"/>
      <c r="H35" s="634"/>
      <c r="I35" s="634"/>
      <c r="J35" s="634"/>
      <c r="K35" s="634"/>
      <c r="L35" s="634"/>
      <c r="M35" s="634"/>
      <c r="N35" s="634"/>
      <c r="O35" s="634"/>
      <c r="P35" s="634"/>
      <c r="Q35" s="635"/>
      <c r="R35" s="636">
        <v>589082</v>
      </c>
      <c r="S35" s="637"/>
      <c r="T35" s="637"/>
      <c r="U35" s="637"/>
      <c r="V35" s="637"/>
      <c r="W35" s="637"/>
      <c r="X35" s="637"/>
      <c r="Y35" s="638"/>
      <c r="Z35" s="639">
        <v>2.6</v>
      </c>
      <c r="AA35" s="639"/>
      <c r="AB35" s="639"/>
      <c r="AC35" s="639"/>
      <c r="AD35" s="640" t="s">
        <v>245</v>
      </c>
      <c r="AE35" s="640"/>
      <c r="AF35" s="640"/>
      <c r="AG35" s="640"/>
      <c r="AH35" s="640"/>
      <c r="AI35" s="640"/>
      <c r="AJ35" s="640"/>
      <c r="AK35" s="640"/>
      <c r="AL35" s="641" t="s">
        <v>239</v>
      </c>
      <c r="AM35" s="642"/>
      <c r="AN35" s="642"/>
      <c r="AO35" s="643"/>
      <c r="AP35" s="216"/>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131110</v>
      </c>
      <c r="CS35" s="666"/>
      <c r="CT35" s="666"/>
      <c r="CU35" s="666"/>
      <c r="CV35" s="666"/>
      <c r="CW35" s="666"/>
      <c r="CX35" s="666"/>
      <c r="CY35" s="667"/>
      <c r="CZ35" s="641">
        <v>0.6</v>
      </c>
      <c r="DA35" s="668"/>
      <c r="DB35" s="668"/>
      <c r="DC35" s="671"/>
      <c r="DD35" s="645">
        <v>128383</v>
      </c>
      <c r="DE35" s="666"/>
      <c r="DF35" s="666"/>
      <c r="DG35" s="666"/>
      <c r="DH35" s="666"/>
      <c r="DI35" s="666"/>
      <c r="DJ35" s="666"/>
      <c r="DK35" s="667"/>
      <c r="DL35" s="645">
        <v>128383</v>
      </c>
      <c r="DM35" s="666"/>
      <c r="DN35" s="666"/>
      <c r="DO35" s="666"/>
      <c r="DP35" s="666"/>
      <c r="DQ35" s="666"/>
      <c r="DR35" s="666"/>
      <c r="DS35" s="666"/>
      <c r="DT35" s="666"/>
      <c r="DU35" s="666"/>
      <c r="DV35" s="667"/>
      <c r="DW35" s="641">
        <v>1</v>
      </c>
      <c r="DX35" s="668"/>
      <c r="DY35" s="668"/>
      <c r="DZ35" s="668"/>
      <c r="EA35" s="668"/>
      <c r="EB35" s="668"/>
      <c r="EC35" s="669"/>
    </row>
    <row r="36" spans="2:133" ht="11.25" customHeight="1" x14ac:dyDescent="0.15">
      <c r="B36" s="633" t="s">
        <v>333</v>
      </c>
      <c r="C36" s="634"/>
      <c r="D36" s="634"/>
      <c r="E36" s="634"/>
      <c r="F36" s="634"/>
      <c r="G36" s="634"/>
      <c r="H36" s="634"/>
      <c r="I36" s="634"/>
      <c r="J36" s="634"/>
      <c r="K36" s="634"/>
      <c r="L36" s="634"/>
      <c r="M36" s="634"/>
      <c r="N36" s="634"/>
      <c r="O36" s="634"/>
      <c r="P36" s="634"/>
      <c r="Q36" s="635"/>
      <c r="R36" s="636">
        <v>705591</v>
      </c>
      <c r="S36" s="637"/>
      <c r="T36" s="637"/>
      <c r="U36" s="637"/>
      <c r="V36" s="637"/>
      <c r="W36" s="637"/>
      <c r="X36" s="637"/>
      <c r="Y36" s="638"/>
      <c r="Z36" s="639">
        <v>3.1</v>
      </c>
      <c r="AA36" s="639"/>
      <c r="AB36" s="639"/>
      <c r="AC36" s="639"/>
      <c r="AD36" s="640" t="s">
        <v>239</v>
      </c>
      <c r="AE36" s="640"/>
      <c r="AF36" s="640"/>
      <c r="AG36" s="640"/>
      <c r="AH36" s="640"/>
      <c r="AI36" s="640"/>
      <c r="AJ36" s="640"/>
      <c r="AK36" s="640"/>
      <c r="AL36" s="641" t="s">
        <v>239</v>
      </c>
      <c r="AM36" s="642"/>
      <c r="AN36" s="642"/>
      <c r="AO36" s="643"/>
      <c r="AP36" s="216"/>
      <c r="AQ36" s="698" t="s">
        <v>334</v>
      </c>
      <c r="AR36" s="699"/>
      <c r="AS36" s="699"/>
      <c r="AT36" s="699"/>
      <c r="AU36" s="699"/>
      <c r="AV36" s="699"/>
      <c r="AW36" s="699"/>
      <c r="AX36" s="699"/>
      <c r="AY36" s="700"/>
      <c r="AZ36" s="625">
        <v>3172060</v>
      </c>
      <c r="BA36" s="626"/>
      <c r="BB36" s="626"/>
      <c r="BC36" s="626"/>
      <c r="BD36" s="626"/>
      <c r="BE36" s="626"/>
      <c r="BF36" s="701"/>
      <c r="BG36" s="622" t="s">
        <v>335</v>
      </c>
      <c r="BH36" s="623"/>
      <c r="BI36" s="623"/>
      <c r="BJ36" s="623"/>
      <c r="BK36" s="623"/>
      <c r="BL36" s="623"/>
      <c r="BM36" s="623"/>
      <c r="BN36" s="623"/>
      <c r="BO36" s="623"/>
      <c r="BP36" s="623"/>
      <c r="BQ36" s="623"/>
      <c r="BR36" s="623"/>
      <c r="BS36" s="623"/>
      <c r="BT36" s="623"/>
      <c r="BU36" s="624"/>
      <c r="BV36" s="625">
        <v>93511</v>
      </c>
      <c r="BW36" s="626"/>
      <c r="BX36" s="626"/>
      <c r="BY36" s="626"/>
      <c r="BZ36" s="626"/>
      <c r="CA36" s="626"/>
      <c r="CB36" s="701"/>
      <c r="CD36" s="633" t="s">
        <v>336</v>
      </c>
      <c r="CE36" s="634"/>
      <c r="CF36" s="634"/>
      <c r="CG36" s="634"/>
      <c r="CH36" s="634"/>
      <c r="CI36" s="634"/>
      <c r="CJ36" s="634"/>
      <c r="CK36" s="634"/>
      <c r="CL36" s="634"/>
      <c r="CM36" s="634"/>
      <c r="CN36" s="634"/>
      <c r="CO36" s="634"/>
      <c r="CP36" s="634"/>
      <c r="CQ36" s="635"/>
      <c r="CR36" s="636">
        <v>3504488</v>
      </c>
      <c r="CS36" s="637"/>
      <c r="CT36" s="637"/>
      <c r="CU36" s="637"/>
      <c r="CV36" s="637"/>
      <c r="CW36" s="637"/>
      <c r="CX36" s="637"/>
      <c r="CY36" s="638"/>
      <c r="CZ36" s="641">
        <v>15.8</v>
      </c>
      <c r="DA36" s="668"/>
      <c r="DB36" s="668"/>
      <c r="DC36" s="671"/>
      <c r="DD36" s="645">
        <v>3234962</v>
      </c>
      <c r="DE36" s="637"/>
      <c r="DF36" s="637"/>
      <c r="DG36" s="637"/>
      <c r="DH36" s="637"/>
      <c r="DI36" s="637"/>
      <c r="DJ36" s="637"/>
      <c r="DK36" s="638"/>
      <c r="DL36" s="645">
        <v>1595885</v>
      </c>
      <c r="DM36" s="637"/>
      <c r="DN36" s="637"/>
      <c r="DO36" s="637"/>
      <c r="DP36" s="637"/>
      <c r="DQ36" s="637"/>
      <c r="DR36" s="637"/>
      <c r="DS36" s="637"/>
      <c r="DT36" s="637"/>
      <c r="DU36" s="637"/>
      <c r="DV36" s="638"/>
      <c r="DW36" s="641">
        <v>13</v>
      </c>
      <c r="DX36" s="668"/>
      <c r="DY36" s="668"/>
      <c r="DZ36" s="668"/>
      <c r="EA36" s="668"/>
      <c r="EB36" s="668"/>
      <c r="EC36" s="669"/>
    </row>
    <row r="37" spans="2:133" ht="11.25" customHeight="1" x14ac:dyDescent="0.15">
      <c r="B37" s="633" t="s">
        <v>337</v>
      </c>
      <c r="C37" s="634"/>
      <c r="D37" s="634"/>
      <c r="E37" s="634"/>
      <c r="F37" s="634"/>
      <c r="G37" s="634"/>
      <c r="H37" s="634"/>
      <c r="I37" s="634"/>
      <c r="J37" s="634"/>
      <c r="K37" s="634"/>
      <c r="L37" s="634"/>
      <c r="M37" s="634"/>
      <c r="N37" s="634"/>
      <c r="O37" s="634"/>
      <c r="P37" s="634"/>
      <c r="Q37" s="635"/>
      <c r="R37" s="636">
        <v>540273</v>
      </c>
      <c r="S37" s="637"/>
      <c r="T37" s="637"/>
      <c r="U37" s="637"/>
      <c r="V37" s="637"/>
      <c r="W37" s="637"/>
      <c r="X37" s="637"/>
      <c r="Y37" s="638"/>
      <c r="Z37" s="639">
        <v>2.4</v>
      </c>
      <c r="AA37" s="639"/>
      <c r="AB37" s="639"/>
      <c r="AC37" s="639"/>
      <c r="AD37" s="640">
        <v>1721</v>
      </c>
      <c r="AE37" s="640"/>
      <c r="AF37" s="640"/>
      <c r="AG37" s="640"/>
      <c r="AH37" s="640"/>
      <c r="AI37" s="640"/>
      <c r="AJ37" s="640"/>
      <c r="AK37" s="640"/>
      <c r="AL37" s="641">
        <v>0</v>
      </c>
      <c r="AM37" s="642"/>
      <c r="AN37" s="642"/>
      <c r="AO37" s="643"/>
      <c r="AQ37" s="702" t="s">
        <v>338</v>
      </c>
      <c r="AR37" s="703"/>
      <c r="AS37" s="703"/>
      <c r="AT37" s="703"/>
      <c r="AU37" s="703"/>
      <c r="AV37" s="703"/>
      <c r="AW37" s="703"/>
      <c r="AX37" s="703"/>
      <c r="AY37" s="704"/>
      <c r="AZ37" s="636">
        <v>711346</v>
      </c>
      <c r="BA37" s="637"/>
      <c r="BB37" s="637"/>
      <c r="BC37" s="637"/>
      <c r="BD37" s="666"/>
      <c r="BE37" s="666"/>
      <c r="BF37" s="682"/>
      <c r="BG37" s="633" t="s">
        <v>339</v>
      </c>
      <c r="BH37" s="634"/>
      <c r="BI37" s="634"/>
      <c r="BJ37" s="634"/>
      <c r="BK37" s="634"/>
      <c r="BL37" s="634"/>
      <c r="BM37" s="634"/>
      <c r="BN37" s="634"/>
      <c r="BO37" s="634"/>
      <c r="BP37" s="634"/>
      <c r="BQ37" s="634"/>
      <c r="BR37" s="634"/>
      <c r="BS37" s="634"/>
      <c r="BT37" s="634"/>
      <c r="BU37" s="635"/>
      <c r="BV37" s="636">
        <v>42098</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273263</v>
      </c>
      <c r="CS37" s="666"/>
      <c r="CT37" s="666"/>
      <c r="CU37" s="666"/>
      <c r="CV37" s="666"/>
      <c r="CW37" s="666"/>
      <c r="CX37" s="666"/>
      <c r="CY37" s="667"/>
      <c r="CZ37" s="641">
        <v>1.2</v>
      </c>
      <c r="DA37" s="668"/>
      <c r="DB37" s="668"/>
      <c r="DC37" s="671"/>
      <c r="DD37" s="645">
        <v>273263</v>
      </c>
      <c r="DE37" s="666"/>
      <c r="DF37" s="666"/>
      <c r="DG37" s="666"/>
      <c r="DH37" s="666"/>
      <c r="DI37" s="666"/>
      <c r="DJ37" s="666"/>
      <c r="DK37" s="667"/>
      <c r="DL37" s="645">
        <v>217055</v>
      </c>
      <c r="DM37" s="666"/>
      <c r="DN37" s="666"/>
      <c r="DO37" s="666"/>
      <c r="DP37" s="666"/>
      <c r="DQ37" s="666"/>
      <c r="DR37" s="666"/>
      <c r="DS37" s="666"/>
      <c r="DT37" s="666"/>
      <c r="DU37" s="666"/>
      <c r="DV37" s="667"/>
      <c r="DW37" s="641">
        <v>1.8</v>
      </c>
      <c r="DX37" s="668"/>
      <c r="DY37" s="668"/>
      <c r="DZ37" s="668"/>
      <c r="EA37" s="668"/>
      <c r="EB37" s="668"/>
      <c r="EC37" s="669"/>
    </row>
    <row r="38" spans="2:133" ht="11.25" customHeight="1" x14ac:dyDescent="0.15">
      <c r="B38" s="633" t="s">
        <v>341</v>
      </c>
      <c r="C38" s="634"/>
      <c r="D38" s="634"/>
      <c r="E38" s="634"/>
      <c r="F38" s="634"/>
      <c r="G38" s="634"/>
      <c r="H38" s="634"/>
      <c r="I38" s="634"/>
      <c r="J38" s="634"/>
      <c r="K38" s="634"/>
      <c r="L38" s="634"/>
      <c r="M38" s="634"/>
      <c r="N38" s="634"/>
      <c r="O38" s="634"/>
      <c r="P38" s="634"/>
      <c r="Q38" s="635"/>
      <c r="R38" s="636">
        <v>1726416</v>
      </c>
      <c r="S38" s="637"/>
      <c r="T38" s="637"/>
      <c r="U38" s="637"/>
      <c r="V38" s="637"/>
      <c r="W38" s="637"/>
      <c r="X38" s="637"/>
      <c r="Y38" s="638"/>
      <c r="Z38" s="639">
        <v>7.6</v>
      </c>
      <c r="AA38" s="639"/>
      <c r="AB38" s="639"/>
      <c r="AC38" s="639"/>
      <c r="AD38" s="640" t="s">
        <v>239</v>
      </c>
      <c r="AE38" s="640"/>
      <c r="AF38" s="640"/>
      <c r="AG38" s="640"/>
      <c r="AH38" s="640"/>
      <c r="AI38" s="640"/>
      <c r="AJ38" s="640"/>
      <c r="AK38" s="640"/>
      <c r="AL38" s="641" t="s">
        <v>245</v>
      </c>
      <c r="AM38" s="642"/>
      <c r="AN38" s="642"/>
      <c r="AO38" s="643"/>
      <c r="AQ38" s="702" t="s">
        <v>342</v>
      </c>
      <c r="AR38" s="703"/>
      <c r="AS38" s="703"/>
      <c r="AT38" s="703"/>
      <c r="AU38" s="703"/>
      <c r="AV38" s="703"/>
      <c r="AW38" s="703"/>
      <c r="AX38" s="703"/>
      <c r="AY38" s="704"/>
      <c r="AZ38" s="636">
        <v>638333</v>
      </c>
      <c r="BA38" s="637"/>
      <c r="BB38" s="637"/>
      <c r="BC38" s="637"/>
      <c r="BD38" s="666"/>
      <c r="BE38" s="666"/>
      <c r="BF38" s="682"/>
      <c r="BG38" s="633" t="s">
        <v>343</v>
      </c>
      <c r="BH38" s="634"/>
      <c r="BI38" s="634"/>
      <c r="BJ38" s="634"/>
      <c r="BK38" s="634"/>
      <c r="BL38" s="634"/>
      <c r="BM38" s="634"/>
      <c r="BN38" s="634"/>
      <c r="BO38" s="634"/>
      <c r="BP38" s="634"/>
      <c r="BQ38" s="634"/>
      <c r="BR38" s="634"/>
      <c r="BS38" s="634"/>
      <c r="BT38" s="634"/>
      <c r="BU38" s="635"/>
      <c r="BV38" s="636">
        <v>5715</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1821020</v>
      </c>
      <c r="CS38" s="637"/>
      <c r="CT38" s="637"/>
      <c r="CU38" s="637"/>
      <c r="CV38" s="637"/>
      <c r="CW38" s="637"/>
      <c r="CX38" s="637"/>
      <c r="CY38" s="638"/>
      <c r="CZ38" s="641">
        <v>8.1999999999999993</v>
      </c>
      <c r="DA38" s="668"/>
      <c r="DB38" s="668"/>
      <c r="DC38" s="671"/>
      <c r="DD38" s="645">
        <v>1462693</v>
      </c>
      <c r="DE38" s="637"/>
      <c r="DF38" s="637"/>
      <c r="DG38" s="637"/>
      <c r="DH38" s="637"/>
      <c r="DI38" s="637"/>
      <c r="DJ38" s="637"/>
      <c r="DK38" s="638"/>
      <c r="DL38" s="645">
        <v>1433242</v>
      </c>
      <c r="DM38" s="637"/>
      <c r="DN38" s="637"/>
      <c r="DO38" s="637"/>
      <c r="DP38" s="637"/>
      <c r="DQ38" s="637"/>
      <c r="DR38" s="637"/>
      <c r="DS38" s="637"/>
      <c r="DT38" s="637"/>
      <c r="DU38" s="637"/>
      <c r="DV38" s="638"/>
      <c r="DW38" s="641">
        <v>11.7</v>
      </c>
      <c r="DX38" s="668"/>
      <c r="DY38" s="668"/>
      <c r="DZ38" s="668"/>
      <c r="EA38" s="668"/>
      <c r="EB38" s="668"/>
      <c r="EC38" s="669"/>
    </row>
    <row r="39" spans="2:133" ht="11.25" customHeight="1" x14ac:dyDescent="0.15">
      <c r="B39" s="633" t="s">
        <v>345</v>
      </c>
      <c r="C39" s="634"/>
      <c r="D39" s="634"/>
      <c r="E39" s="634"/>
      <c r="F39" s="634"/>
      <c r="G39" s="634"/>
      <c r="H39" s="634"/>
      <c r="I39" s="634"/>
      <c r="J39" s="634"/>
      <c r="K39" s="634"/>
      <c r="L39" s="634"/>
      <c r="M39" s="634"/>
      <c r="N39" s="634"/>
      <c r="O39" s="634"/>
      <c r="P39" s="634"/>
      <c r="Q39" s="635"/>
      <c r="R39" s="636" t="s">
        <v>245</v>
      </c>
      <c r="S39" s="637"/>
      <c r="T39" s="637"/>
      <c r="U39" s="637"/>
      <c r="V39" s="637"/>
      <c r="W39" s="637"/>
      <c r="X39" s="637"/>
      <c r="Y39" s="638"/>
      <c r="Z39" s="639" t="s">
        <v>245</v>
      </c>
      <c r="AA39" s="639"/>
      <c r="AB39" s="639"/>
      <c r="AC39" s="639"/>
      <c r="AD39" s="640" t="s">
        <v>245</v>
      </c>
      <c r="AE39" s="640"/>
      <c r="AF39" s="640"/>
      <c r="AG39" s="640"/>
      <c r="AH39" s="640"/>
      <c r="AI39" s="640"/>
      <c r="AJ39" s="640"/>
      <c r="AK39" s="640"/>
      <c r="AL39" s="641" t="s">
        <v>245</v>
      </c>
      <c r="AM39" s="642"/>
      <c r="AN39" s="642"/>
      <c r="AO39" s="643"/>
      <c r="AQ39" s="702" t="s">
        <v>346</v>
      </c>
      <c r="AR39" s="703"/>
      <c r="AS39" s="703"/>
      <c r="AT39" s="703"/>
      <c r="AU39" s="703"/>
      <c r="AV39" s="703"/>
      <c r="AW39" s="703"/>
      <c r="AX39" s="703"/>
      <c r="AY39" s="704"/>
      <c r="AZ39" s="636">
        <v>1361</v>
      </c>
      <c r="BA39" s="637"/>
      <c r="BB39" s="637"/>
      <c r="BC39" s="637"/>
      <c r="BD39" s="666"/>
      <c r="BE39" s="666"/>
      <c r="BF39" s="682"/>
      <c r="BG39" s="633" t="s">
        <v>347</v>
      </c>
      <c r="BH39" s="634"/>
      <c r="BI39" s="634"/>
      <c r="BJ39" s="634"/>
      <c r="BK39" s="634"/>
      <c r="BL39" s="634"/>
      <c r="BM39" s="634"/>
      <c r="BN39" s="634"/>
      <c r="BO39" s="634"/>
      <c r="BP39" s="634"/>
      <c r="BQ39" s="634"/>
      <c r="BR39" s="634"/>
      <c r="BS39" s="634"/>
      <c r="BT39" s="634"/>
      <c r="BU39" s="635"/>
      <c r="BV39" s="636">
        <v>8724</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39498</v>
      </c>
      <c r="CS39" s="666"/>
      <c r="CT39" s="666"/>
      <c r="CU39" s="666"/>
      <c r="CV39" s="666"/>
      <c r="CW39" s="666"/>
      <c r="CX39" s="666"/>
      <c r="CY39" s="667"/>
      <c r="CZ39" s="641">
        <v>0.2</v>
      </c>
      <c r="DA39" s="668"/>
      <c r="DB39" s="668"/>
      <c r="DC39" s="671"/>
      <c r="DD39" s="645">
        <v>18610</v>
      </c>
      <c r="DE39" s="666"/>
      <c r="DF39" s="666"/>
      <c r="DG39" s="666"/>
      <c r="DH39" s="666"/>
      <c r="DI39" s="666"/>
      <c r="DJ39" s="666"/>
      <c r="DK39" s="667"/>
      <c r="DL39" s="645" t="s">
        <v>239</v>
      </c>
      <c r="DM39" s="666"/>
      <c r="DN39" s="666"/>
      <c r="DO39" s="666"/>
      <c r="DP39" s="666"/>
      <c r="DQ39" s="666"/>
      <c r="DR39" s="666"/>
      <c r="DS39" s="666"/>
      <c r="DT39" s="666"/>
      <c r="DU39" s="666"/>
      <c r="DV39" s="667"/>
      <c r="DW39" s="641" t="s">
        <v>239</v>
      </c>
      <c r="DX39" s="668"/>
      <c r="DY39" s="668"/>
      <c r="DZ39" s="668"/>
      <c r="EA39" s="668"/>
      <c r="EB39" s="668"/>
      <c r="EC39" s="669"/>
    </row>
    <row r="40" spans="2:133" ht="11.25" customHeight="1" x14ac:dyDescent="0.15">
      <c r="B40" s="633" t="s">
        <v>349</v>
      </c>
      <c r="C40" s="634"/>
      <c r="D40" s="634"/>
      <c r="E40" s="634"/>
      <c r="F40" s="634"/>
      <c r="G40" s="634"/>
      <c r="H40" s="634"/>
      <c r="I40" s="634"/>
      <c r="J40" s="634"/>
      <c r="K40" s="634"/>
      <c r="L40" s="634"/>
      <c r="M40" s="634"/>
      <c r="N40" s="634"/>
      <c r="O40" s="634"/>
      <c r="P40" s="634"/>
      <c r="Q40" s="635"/>
      <c r="R40" s="636">
        <v>255916</v>
      </c>
      <c r="S40" s="637"/>
      <c r="T40" s="637"/>
      <c r="U40" s="637"/>
      <c r="V40" s="637"/>
      <c r="W40" s="637"/>
      <c r="X40" s="637"/>
      <c r="Y40" s="638"/>
      <c r="Z40" s="639">
        <v>1.1000000000000001</v>
      </c>
      <c r="AA40" s="639"/>
      <c r="AB40" s="639"/>
      <c r="AC40" s="639"/>
      <c r="AD40" s="640" t="s">
        <v>245</v>
      </c>
      <c r="AE40" s="640"/>
      <c r="AF40" s="640"/>
      <c r="AG40" s="640"/>
      <c r="AH40" s="640"/>
      <c r="AI40" s="640"/>
      <c r="AJ40" s="640"/>
      <c r="AK40" s="640"/>
      <c r="AL40" s="641" t="s">
        <v>245</v>
      </c>
      <c r="AM40" s="642"/>
      <c r="AN40" s="642"/>
      <c r="AO40" s="643"/>
      <c r="AQ40" s="702" t="s">
        <v>350</v>
      </c>
      <c r="AR40" s="703"/>
      <c r="AS40" s="703"/>
      <c r="AT40" s="703"/>
      <c r="AU40" s="703"/>
      <c r="AV40" s="703"/>
      <c r="AW40" s="703"/>
      <c r="AX40" s="703"/>
      <c r="AY40" s="704"/>
      <c r="AZ40" s="636" t="s">
        <v>245</v>
      </c>
      <c r="BA40" s="637"/>
      <c r="BB40" s="637"/>
      <c r="BC40" s="637"/>
      <c r="BD40" s="666"/>
      <c r="BE40" s="666"/>
      <c r="BF40" s="682"/>
      <c r="BG40" s="686" t="s">
        <v>351</v>
      </c>
      <c r="BH40" s="687"/>
      <c r="BI40" s="687"/>
      <c r="BJ40" s="687"/>
      <c r="BK40" s="687"/>
      <c r="BL40" s="217"/>
      <c r="BM40" s="634" t="s">
        <v>352</v>
      </c>
      <c r="BN40" s="634"/>
      <c r="BO40" s="634"/>
      <c r="BP40" s="634"/>
      <c r="BQ40" s="634"/>
      <c r="BR40" s="634"/>
      <c r="BS40" s="634"/>
      <c r="BT40" s="634"/>
      <c r="BU40" s="635"/>
      <c r="BV40" s="636">
        <v>112</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v>130400</v>
      </c>
      <c r="CS40" s="637"/>
      <c r="CT40" s="637"/>
      <c r="CU40" s="637"/>
      <c r="CV40" s="637"/>
      <c r="CW40" s="637"/>
      <c r="CX40" s="637"/>
      <c r="CY40" s="638"/>
      <c r="CZ40" s="641">
        <v>0.6</v>
      </c>
      <c r="DA40" s="668"/>
      <c r="DB40" s="668"/>
      <c r="DC40" s="671"/>
      <c r="DD40" s="645" t="s">
        <v>239</v>
      </c>
      <c r="DE40" s="637"/>
      <c r="DF40" s="637"/>
      <c r="DG40" s="637"/>
      <c r="DH40" s="637"/>
      <c r="DI40" s="637"/>
      <c r="DJ40" s="637"/>
      <c r="DK40" s="638"/>
      <c r="DL40" s="645" t="s">
        <v>239</v>
      </c>
      <c r="DM40" s="637"/>
      <c r="DN40" s="637"/>
      <c r="DO40" s="637"/>
      <c r="DP40" s="637"/>
      <c r="DQ40" s="637"/>
      <c r="DR40" s="637"/>
      <c r="DS40" s="637"/>
      <c r="DT40" s="637"/>
      <c r="DU40" s="637"/>
      <c r="DV40" s="638"/>
      <c r="DW40" s="641" t="s">
        <v>245</v>
      </c>
      <c r="DX40" s="668"/>
      <c r="DY40" s="668"/>
      <c r="DZ40" s="668"/>
      <c r="EA40" s="668"/>
      <c r="EB40" s="668"/>
      <c r="EC40" s="669"/>
    </row>
    <row r="41" spans="2:133" ht="11.25" customHeight="1" x14ac:dyDescent="0.15">
      <c r="B41" s="657" t="s">
        <v>354</v>
      </c>
      <c r="C41" s="658"/>
      <c r="D41" s="658"/>
      <c r="E41" s="658"/>
      <c r="F41" s="658"/>
      <c r="G41" s="658"/>
      <c r="H41" s="658"/>
      <c r="I41" s="658"/>
      <c r="J41" s="658"/>
      <c r="K41" s="658"/>
      <c r="L41" s="658"/>
      <c r="M41" s="658"/>
      <c r="N41" s="658"/>
      <c r="O41" s="658"/>
      <c r="P41" s="658"/>
      <c r="Q41" s="659"/>
      <c r="R41" s="711">
        <v>22789791</v>
      </c>
      <c r="S41" s="712"/>
      <c r="T41" s="712"/>
      <c r="U41" s="712"/>
      <c r="V41" s="712"/>
      <c r="W41" s="712"/>
      <c r="X41" s="712"/>
      <c r="Y41" s="713"/>
      <c r="Z41" s="714">
        <v>100</v>
      </c>
      <c r="AA41" s="714"/>
      <c r="AB41" s="714"/>
      <c r="AC41" s="714"/>
      <c r="AD41" s="715">
        <v>12043022</v>
      </c>
      <c r="AE41" s="715"/>
      <c r="AF41" s="715"/>
      <c r="AG41" s="715"/>
      <c r="AH41" s="715"/>
      <c r="AI41" s="715"/>
      <c r="AJ41" s="715"/>
      <c r="AK41" s="715"/>
      <c r="AL41" s="716">
        <v>100</v>
      </c>
      <c r="AM41" s="696"/>
      <c r="AN41" s="696"/>
      <c r="AO41" s="717"/>
      <c r="AQ41" s="702" t="s">
        <v>355</v>
      </c>
      <c r="AR41" s="703"/>
      <c r="AS41" s="703"/>
      <c r="AT41" s="703"/>
      <c r="AU41" s="703"/>
      <c r="AV41" s="703"/>
      <c r="AW41" s="703"/>
      <c r="AX41" s="703"/>
      <c r="AY41" s="704"/>
      <c r="AZ41" s="636">
        <v>401402</v>
      </c>
      <c r="BA41" s="637"/>
      <c r="BB41" s="637"/>
      <c r="BC41" s="637"/>
      <c r="BD41" s="666"/>
      <c r="BE41" s="666"/>
      <c r="BF41" s="682"/>
      <c r="BG41" s="686"/>
      <c r="BH41" s="687"/>
      <c r="BI41" s="687"/>
      <c r="BJ41" s="687"/>
      <c r="BK41" s="687"/>
      <c r="BL41" s="217"/>
      <c r="BM41" s="634" t="s">
        <v>356</v>
      </c>
      <c r="BN41" s="634"/>
      <c r="BO41" s="634"/>
      <c r="BP41" s="634"/>
      <c r="BQ41" s="634"/>
      <c r="BR41" s="634"/>
      <c r="BS41" s="634"/>
      <c r="BT41" s="634"/>
      <c r="BU41" s="635"/>
      <c r="BV41" s="636" t="s">
        <v>245</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245</v>
      </c>
      <c r="CS41" s="666"/>
      <c r="CT41" s="666"/>
      <c r="CU41" s="666"/>
      <c r="CV41" s="666"/>
      <c r="CW41" s="666"/>
      <c r="CX41" s="666"/>
      <c r="CY41" s="667"/>
      <c r="CZ41" s="641" t="s">
        <v>245</v>
      </c>
      <c r="DA41" s="668"/>
      <c r="DB41" s="668"/>
      <c r="DC41" s="671"/>
      <c r="DD41" s="645" t="s">
        <v>245</v>
      </c>
      <c r="DE41" s="666"/>
      <c r="DF41" s="666"/>
      <c r="DG41" s="666"/>
      <c r="DH41" s="666"/>
      <c r="DI41" s="666"/>
      <c r="DJ41" s="666"/>
      <c r="DK41" s="667"/>
      <c r="DL41" s="705"/>
      <c r="DM41" s="706"/>
      <c r="DN41" s="706"/>
      <c r="DO41" s="706"/>
      <c r="DP41" s="706"/>
      <c r="DQ41" s="706"/>
      <c r="DR41" s="706"/>
      <c r="DS41" s="706"/>
      <c r="DT41" s="706"/>
      <c r="DU41" s="706"/>
      <c r="DV41" s="707"/>
      <c r="DW41" s="708"/>
      <c r="DX41" s="709"/>
      <c r="DY41" s="709"/>
      <c r="DZ41" s="709"/>
      <c r="EA41" s="709"/>
      <c r="EB41" s="709"/>
      <c r="EC41" s="710"/>
    </row>
    <row r="42" spans="2:133" ht="11.25" customHeight="1" x14ac:dyDescent="0.15">
      <c r="AQ42" s="718" t="s">
        <v>358</v>
      </c>
      <c r="AR42" s="719"/>
      <c r="AS42" s="719"/>
      <c r="AT42" s="719"/>
      <c r="AU42" s="719"/>
      <c r="AV42" s="719"/>
      <c r="AW42" s="719"/>
      <c r="AX42" s="719"/>
      <c r="AY42" s="720"/>
      <c r="AZ42" s="711">
        <v>1419618</v>
      </c>
      <c r="BA42" s="712"/>
      <c r="BB42" s="712"/>
      <c r="BC42" s="712"/>
      <c r="BD42" s="695"/>
      <c r="BE42" s="695"/>
      <c r="BF42" s="697"/>
      <c r="BG42" s="688"/>
      <c r="BH42" s="689"/>
      <c r="BI42" s="689"/>
      <c r="BJ42" s="689"/>
      <c r="BK42" s="689"/>
      <c r="BL42" s="218"/>
      <c r="BM42" s="658" t="s">
        <v>359</v>
      </c>
      <c r="BN42" s="658"/>
      <c r="BO42" s="658"/>
      <c r="BP42" s="658"/>
      <c r="BQ42" s="658"/>
      <c r="BR42" s="658"/>
      <c r="BS42" s="658"/>
      <c r="BT42" s="658"/>
      <c r="BU42" s="659"/>
      <c r="BV42" s="711">
        <v>406</v>
      </c>
      <c r="BW42" s="712"/>
      <c r="BX42" s="712"/>
      <c r="BY42" s="712"/>
      <c r="BZ42" s="712"/>
      <c r="CA42" s="712"/>
      <c r="CB42" s="721"/>
      <c r="CD42" s="633" t="s">
        <v>360</v>
      </c>
      <c r="CE42" s="634"/>
      <c r="CF42" s="634"/>
      <c r="CG42" s="634"/>
      <c r="CH42" s="634"/>
      <c r="CI42" s="634"/>
      <c r="CJ42" s="634"/>
      <c r="CK42" s="634"/>
      <c r="CL42" s="634"/>
      <c r="CM42" s="634"/>
      <c r="CN42" s="634"/>
      <c r="CO42" s="634"/>
      <c r="CP42" s="634"/>
      <c r="CQ42" s="635"/>
      <c r="CR42" s="636">
        <v>3067535</v>
      </c>
      <c r="CS42" s="666"/>
      <c r="CT42" s="666"/>
      <c r="CU42" s="666"/>
      <c r="CV42" s="666"/>
      <c r="CW42" s="666"/>
      <c r="CX42" s="666"/>
      <c r="CY42" s="667"/>
      <c r="CZ42" s="641">
        <v>13.8</v>
      </c>
      <c r="DA42" s="668"/>
      <c r="DB42" s="668"/>
      <c r="DC42" s="671"/>
      <c r="DD42" s="645">
        <v>560439</v>
      </c>
      <c r="DE42" s="666"/>
      <c r="DF42" s="666"/>
      <c r="DG42" s="666"/>
      <c r="DH42" s="666"/>
      <c r="DI42" s="666"/>
      <c r="DJ42" s="666"/>
      <c r="DK42" s="667"/>
      <c r="DL42" s="705"/>
      <c r="DM42" s="706"/>
      <c r="DN42" s="706"/>
      <c r="DO42" s="706"/>
      <c r="DP42" s="706"/>
      <c r="DQ42" s="706"/>
      <c r="DR42" s="706"/>
      <c r="DS42" s="706"/>
      <c r="DT42" s="706"/>
      <c r="DU42" s="706"/>
      <c r="DV42" s="707"/>
      <c r="DW42" s="708"/>
      <c r="DX42" s="709"/>
      <c r="DY42" s="709"/>
      <c r="DZ42" s="709"/>
      <c r="EA42" s="709"/>
      <c r="EB42" s="709"/>
      <c r="EC42" s="710"/>
    </row>
    <row r="43" spans="2:133" ht="11.25" customHeight="1" x14ac:dyDescent="0.15">
      <c r="B43" s="208" t="s">
        <v>361</v>
      </c>
      <c r="CD43" s="633" t="s">
        <v>362</v>
      </c>
      <c r="CE43" s="634"/>
      <c r="CF43" s="634"/>
      <c r="CG43" s="634"/>
      <c r="CH43" s="634"/>
      <c r="CI43" s="634"/>
      <c r="CJ43" s="634"/>
      <c r="CK43" s="634"/>
      <c r="CL43" s="634"/>
      <c r="CM43" s="634"/>
      <c r="CN43" s="634"/>
      <c r="CO43" s="634"/>
      <c r="CP43" s="634"/>
      <c r="CQ43" s="635"/>
      <c r="CR43" s="636">
        <v>73876</v>
      </c>
      <c r="CS43" s="666"/>
      <c r="CT43" s="666"/>
      <c r="CU43" s="666"/>
      <c r="CV43" s="666"/>
      <c r="CW43" s="666"/>
      <c r="CX43" s="666"/>
      <c r="CY43" s="667"/>
      <c r="CZ43" s="641">
        <v>0.3</v>
      </c>
      <c r="DA43" s="668"/>
      <c r="DB43" s="668"/>
      <c r="DC43" s="671"/>
      <c r="DD43" s="645">
        <v>73876</v>
      </c>
      <c r="DE43" s="666"/>
      <c r="DF43" s="666"/>
      <c r="DG43" s="666"/>
      <c r="DH43" s="666"/>
      <c r="DI43" s="666"/>
      <c r="DJ43" s="666"/>
      <c r="DK43" s="667"/>
      <c r="DL43" s="705"/>
      <c r="DM43" s="706"/>
      <c r="DN43" s="706"/>
      <c r="DO43" s="706"/>
      <c r="DP43" s="706"/>
      <c r="DQ43" s="706"/>
      <c r="DR43" s="706"/>
      <c r="DS43" s="706"/>
      <c r="DT43" s="706"/>
      <c r="DU43" s="706"/>
      <c r="DV43" s="707"/>
      <c r="DW43" s="708"/>
      <c r="DX43" s="709"/>
      <c r="DY43" s="709"/>
      <c r="DZ43" s="709"/>
      <c r="EA43" s="709"/>
      <c r="EB43" s="709"/>
      <c r="EC43" s="710"/>
    </row>
    <row r="44" spans="2:133" ht="11.25" customHeight="1" x14ac:dyDescent="0.15">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310</v>
      </c>
      <c r="CE44" s="675"/>
      <c r="CF44" s="633" t="s">
        <v>364</v>
      </c>
      <c r="CG44" s="634"/>
      <c r="CH44" s="634"/>
      <c r="CI44" s="634"/>
      <c r="CJ44" s="634"/>
      <c r="CK44" s="634"/>
      <c r="CL44" s="634"/>
      <c r="CM44" s="634"/>
      <c r="CN44" s="634"/>
      <c r="CO44" s="634"/>
      <c r="CP44" s="634"/>
      <c r="CQ44" s="635"/>
      <c r="CR44" s="636">
        <v>3067535</v>
      </c>
      <c r="CS44" s="637"/>
      <c r="CT44" s="637"/>
      <c r="CU44" s="637"/>
      <c r="CV44" s="637"/>
      <c r="CW44" s="637"/>
      <c r="CX44" s="637"/>
      <c r="CY44" s="638"/>
      <c r="CZ44" s="641">
        <v>13.8</v>
      </c>
      <c r="DA44" s="642"/>
      <c r="DB44" s="642"/>
      <c r="DC44" s="648"/>
      <c r="DD44" s="645">
        <v>560439</v>
      </c>
      <c r="DE44" s="637"/>
      <c r="DF44" s="637"/>
      <c r="DG44" s="637"/>
      <c r="DH44" s="637"/>
      <c r="DI44" s="637"/>
      <c r="DJ44" s="637"/>
      <c r="DK44" s="638"/>
      <c r="DL44" s="705"/>
      <c r="DM44" s="706"/>
      <c r="DN44" s="706"/>
      <c r="DO44" s="706"/>
      <c r="DP44" s="706"/>
      <c r="DQ44" s="706"/>
      <c r="DR44" s="706"/>
      <c r="DS44" s="706"/>
      <c r="DT44" s="706"/>
      <c r="DU44" s="706"/>
      <c r="DV44" s="707"/>
      <c r="DW44" s="708"/>
      <c r="DX44" s="709"/>
      <c r="DY44" s="709"/>
      <c r="DZ44" s="709"/>
      <c r="EA44" s="709"/>
      <c r="EB44" s="709"/>
      <c r="EC44" s="710"/>
    </row>
    <row r="45" spans="2:133" ht="11.25" customHeight="1" x14ac:dyDescent="0.15">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366</v>
      </c>
      <c r="CG45" s="634"/>
      <c r="CH45" s="634"/>
      <c r="CI45" s="634"/>
      <c r="CJ45" s="634"/>
      <c r="CK45" s="634"/>
      <c r="CL45" s="634"/>
      <c r="CM45" s="634"/>
      <c r="CN45" s="634"/>
      <c r="CO45" s="634"/>
      <c r="CP45" s="634"/>
      <c r="CQ45" s="635"/>
      <c r="CR45" s="636">
        <v>1373865</v>
      </c>
      <c r="CS45" s="666"/>
      <c r="CT45" s="666"/>
      <c r="CU45" s="666"/>
      <c r="CV45" s="666"/>
      <c r="CW45" s="666"/>
      <c r="CX45" s="666"/>
      <c r="CY45" s="667"/>
      <c r="CZ45" s="641">
        <v>6.2</v>
      </c>
      <c r="DA45" s="668"/>
      <c r="DB45" s="668"/>
      <c r="DC45" s="671"/>
      <c r="DD45" s="645">
        <v>90110</v>
      </c>
      <c r="DE45" s="666"/>
      <c r="DF45" s="666"/>
      <c r="DG45" s="666"/>
      <c r="DH45" s="666"/>
      <c r="DI45" s="666"/>
      <c r="DJ45" s="666"/>
      <c r="DK45" s="667"/>
      <c r="DL45" s="705"/>
      <c r="DM45" s="706"/>
      <c r="DN45" s="706"/>
      <c r="DO45" s="706"/>
      <c r="DP45" s="706"/>
      <c r="DQ45" s="706"/>
      <c r="DR45" s="706"/>
      <c r="DS45" s="706"/>
      <c r="DT45" s="706"/>
      <c r="DU45" s="706"/>
      <c r="DV45" s="707"/>
      <c r="DW45" s="708"/>
      <c r="DX45" s="709"/>
      <c r="DY45" s="709"/>
      <c r="DZ45" s="709"/>
      <c r="EA45" s="709"/>
      <c r="EB45" s="709"/>
      <c r="EC45" s="710"/>
    </row>
    <row r="46" spans="2:133" ht="11.25" customHeight="1" x14ac:dyDescent="0.15">
      <c r="B46" s="219"/>
      <c r="CD46" s="676"/>
      <c r="CE46" s="677"/>
      <c r="CF46" s="633" t="s">
        <v>367</v>
      </c>
      <c r="CG46" s="634"/>
      <c r="CH46" s="634"/>
      <c r="CI46" s="634"/>
      <c r="CJ46" s="634"/>
      <c r="CK46" s="634"/>
      <c r="CL46" s="634"/>
      <c r="CM46" s="634"/>
      <c r="CN46" s="634"/>
      <c r="CO46" s="634"/>
      <c r="CP46" s="634"/>
      <c r="CQ46" s="635"/>
      <c r="CR46" s="636">
        <v>1683555</v>
      </c>
      <c r="CS46" s="637"/>
      <c r="CT46" s="637"/>
      <c r="CU46" s="637"/>
      <c r="CV46" s="637"/>
      <c r="CW46" s="637"/>
      <c r="CX46" s="637"/>
      <c r="CY46" s="638"/>
      <c r="CZ46" s="641">
        <v>7.6</v>
      </c>
      <c r="DA46" s="642"/>
      <c r="DB46" s="642"/>
      <c r="DC46" s="648"/>
      <c r="DD46" s="645">
        <v>468881</v>
      </c>
      <c r="DE46" s="637"/>
      <c r="DF46" s="637"/>
      <c r="DG46" s="637"/>
      <c r="DH46" s="637"/>
      <c r="DI46" s="637"/>
      <c r="DJ46" s="637"/>
      <c r="DK46" s="638"/>
      <c r="DL46" s="705"/>
      <c r="DM46" s="706"/>
      <c r="DN46" s="706"/>
      <c r="DO46" s="706"/>
      <c r="DP46" s="706"/>
      <c r="DQ46" s="706"/>
      <c r="DR46" s="706"/>
      <c r="DS46" s="706"/>
      <c r="DT46" s="706"/>
      <c r="DU46" s="706"/>
      <c r="DV46" s="707"/>
      <c r="DW46" s="708"/>
      <c r="DX46" s="709"/>
      <c r="DY46" s="709"/>
      <c r="DZ46" s="709"/>
      <c r="EA46" s="709"/>
      <c r="EB46" s="709"/>
      <c r="EC46" s="710"/>
    </row>
    <row r="47" spans="2:133" ht="11.25" customHeight="1" x14ac:dyDescent="0.15">
      <c r="B47" s="219"/>
      <c r="CD47" s="676"/>
      <c r="CE47" s="677"/>
      <c r="CF47" s="633" t="s">
        <v>368</v>
      </c>
      <c r="CG47" s="634"/>
      <c r="CH47" s="634"/>
      <c r="CI47" s="634"/>
      <c r="CJ47" s="634"/>
      <c r="CK47" s="634"/>
      <c r="CL47" s="634"/>
      <c r="CM47" s="634"/>
      <c r="CN47" s="634"/>
      <c r="CO47" s="634"/>
      <c r="CP47" s="634"/>
      <c r="CQ47" s="635"/>
      <c r="CR47" s="636" t="s">
        <v>245</v>
      </c>
      <c r="CS47" s="666"/>
      <c r="CT47" s="666"/>
      <c r="CU47" s="666"/>
      <c r="CV47" s="666"/>
      <c r="CW47" s="666"/>
      <c r="CX47" s="666"/>
      <c r="CY47" s="667"/>
      <c r="CZ47" s="641" t="s">
        <v>245</v>
      </c>
      <c r="DA47" s="668"/>
      <c r="DB47" s="668"/>
      <c r="DC47" s="671"/>
      <c r="DD47" s="645" t="s">
        <v>239</v>
      </c>
      <c r="DE47" s="666"/>
      <c r="DF47" s="666"/>
      <c r="DG47" s="666"/>
      <c r="DH47" s="666"/>
      <c r="DI47" s="666"/>
      <c r="DJ47" s="666"/>
      <c r="DK47" s="667"/>
      <c r="DL47" s="705"/>
      <c r="DM47" s="706"/>
      <c r="DN47" s="706"/>
      <c r="DO47" s="706"/>
      <c r="DP47" s="706"/>
      <c r="DQ47" s="706"/>
      <c r="DR47" s="706"/>
      <c r="DS47" s="706"/>
      <c r="DT47" s="706"/>
      <c r="DU47" s="706"/>
      <c r="DV47" s="707"/>
      <c r="DW47" s="708"/>
      <c r="DX47" s="709"/>
      <c r="DY47" s="709"/>
      <c r="DZ47" s="709"/>
      <c r="EA47" s="709"/>
      <c r="EB47" s="709"/>
      <c r="EC47" s="710"/>
    </row>
    <row r="48" spans="2:133" x14ac:dyDescent="0.15">
      <c r="B48" s="219"/>
      <c r="CD48" s="678"/>
      <c r="CE48" s="679"/>
      <c r="CF48" s="633" t="s">
        <v>369</v>
      </c>
      <c r="CG48" s="634"/>
      <c r="CH48" s="634"/>
      <c r="CI48" s="634"/>
      <c r="CJ48" s="634"/>
      <c r="CK48" s="634"/>
      <c r="CL48" s="634"/>
      <c r="CM48" s="634"/>
      <c r="CN48" s="634"/>
      <c r="CO48" s="634"/>
      <c r="CP48" s="634"/>
      <c r="CQ48" s="635"/>
      <c r="CR48" s="636" t="s">
        <v>239</v>
      </c>
      <c r="CS48" s="637"/>
      <c r="CT48" s="637"/>
      <c r="CU48" s="637"/>
      <c r="CV48" s="637"/>
      <c r="CW48" s="637"/>
      <c r="CX48" s="637"/>
      <c r="CY48" s="638"/>
      <c r="CZ48" s="641" t="s">
        <v>239</v>
      </c>
      <c r="DA48" s="642"/>
      <c r="DB48" s="642"/>
      <c r="DC48" s="648"/>
      <c r="DD48" s="645" t="s">
        <v>239</v>
      </c>
      <c r="DE48" s="637"/>
      <c r="DF48" s="637"/>
      <c r="DG48" s="637"/>
      <c r="DH48" s="637"/>
      <c r="DI48" s="637"/>
      <c r="DJ48" s="637"/>
      <c r="DK48" s="638"/>
      <c r="DL48" s="705"/>
      <c r="DM48" s="706"/>
      <c r="DN48" s="706"/>
      <c r="DO48" s="706"/>
      <c r="DP48" s="706"/>
      <c r="DQ48" s="706"/>
      <c r="DR48" s="706"/>
      <c r="DS48" s="706"/>
      <c r="DT48" s="706"/>
      <c r="DU48" s="706"/>
      <c r="DV48" s="707"/>
      <c r="DW48" s="708"/>
      <c r="DX48" s="709"/>
      <c r="DY48" s="709"/>
      <c r="DZ48" s="709"/>
      <c r="EA48" s="709"/>
      <c r="EB48" s="709"/>
      <c r="EC48" s="710"/>
    </row>
    <row r="49" spans="2:133" ht="11.25" customHeight="1" x14ac:dyDescent="0.15">
      <c r="B49" s="219"/>
      <c r="CD49" s="657" t="s">
        <v>370</v>
      </c>
      <c r="CE49" s="658"/>
      <c r="CF49" s="658"/>
      <c r="CG49" s="658"/>
      <c r="CH49" s="658"/>
      <c r="CI49" s="658"/>
      <c r="CJ49" s="658"/>
      <c r="CK49" s="658"/>
      <c r="CL49" s="658"/>
      <c r="CM49" s="658"/>
      <c r="CN49" s="658"/>
      <c r="CO49" s="658"/>
      <c r="CP49" s="658"/>
      <c r="CQ49" s="659"/>
      <c r="CR49" s="711">
        <v>22188132</v>
      </c>
      <c r="CS49" s="695"/>
      <c r="CT49" s="695"/>
      <c r="CU49" s="695"/>
      <c r="CV49" s="695"/>
      <c r="CW49" s="695"/>
      <c r="CX49" s="695"/>
      <c r="CY49" s="724"/>
      <c r="CZ49" s="716">
        <v>100</v>
      </c>
      <c r="DA49" s="725"/>
      <c r="DB49" s="725"/>
      <c r="DC49" s="726"/>
      <c r="DD49" s="727">
        <v>14249456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7uUMrct4Y8R10iGypcfAguzGqnAfR3sbR6DLr+fGxoHDrk038n7nFEZhpci/+puIPqQ/3kspcS6GBoxvTu6PTg==" saltValue="QEYO/e+Um46l5rTFI1M7m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372</v>
      </c>
      <c r="DK2" s="736"/>
      <c r="DL2" s="736"/>
      <c r="DM2" s="736"/>
      <c r="DN2" s="736"/>
      <c r="DO2" s="737"/>
      <c r="DP2" s="222"/>
      <c r="DQ2" s="735" t="s">
        <v>373</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6"/>
      <c r="BA5" s="226"/>
      <c r="BB5" s="226"/>
      <c r="BC5" s="226"/>
      <c r="BD5" s="226"/>
      <c r="BE5" s="227"/>
      <c r="BF5" s="227"/>
      <c r="BG5" s="227"/>
      <c r="BH5" s="227"/>
      <c r="BI5" s="227"/>
      <c r="BJ5" s="227"/>
      <c r="BK5" s="227"/>
      <c r="BL5" s="227"/>
      <c r="BM5" s="227"/>
      <c r="BN5" s="227"/>
      <c r="BO5" s="227"/>
      <c r="BP5" s="227"/>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393</v>
      </c>
      <c r="C7" s="763"/>
      <c r="D7" s="763"/>
      <c r="E7" s="763"/>
      <c r="F7" s="763"/>
      <c r="G7" s="763"/>
      <c r="H7" s="763"/>
      <c r="I7" s="763"/>
      <c r="J7" s="763"/>
      <c r="K7" s="763"/>
      <c r="L7" s="763"/>
      <c r="M7" s="763"/>
      <c r="N7" s="763"/>
      <c r="O7" s="763"/>
      <c r="P7" s="764"/>
      <c r="Q7" s="765">
        <v>22790</v>
      </c>
      <c r="R7" s="766"/>
      <c r="S7" s="766"/>
      <c r="T7" s="766"/>
      <c r="U7" s="766"/>
      <c r="V7" s="766">
        <v>22188</v>
      </c>
      <c r="W7" s="766"/>
      <c r="X7" s="766"/>
      <c r="Y7" s="766"/>
      <c r="Z7" s="766"/>
      <c r="AA7" s="766">
        <v>602</v>
      </c>
      <c r="AB7" s="766"/>
      <c r="AC7" s="766"/>
      <c r="AD7" s="766"/>
      <c r="AE7" s="767"/>
      <c r="AF7" s="768">
        <v>423</v>
      </c>
      <c r="AG7" s="769"/>
      <c r="AH7" s="769"/>
      <c r="AI7" s="769"/>
      <c r="AJ7" s="770"/>
      <c r="AK7" s="771">
        <v>589</v>
      </c>
      <c r="AL7" s="772"/>
      <c r="AM7" s="772"/>
      <c r="AN7" s="772"/>
      <c r="AO7" s="772"/>
      <c r="AP7" s="772">
        <v>21188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595</v>
      </c>
      <c r="BT7" s="760"/>
      <c r="BU7" s="760"/>
      <c r="BV7" s="760"/>
      <c r="BW7" s="760"/>
      <c r="BX7" s="760"/>
      <c r="BY7" s="760"/>
      <c r="BZ7" s="760"/>
      <c r="CA7" s="760"/>
      <c r="CB7" s="760"/>
      <c r="CC7" s="760"/>
      <c r="CD7" s="760"/>
      <c r="CE7" s="760"/>
      <c r="CF7" s="760"/>
      <c r="CG7" s="775"/>
      <c r="CH7" s="756">
        <v>2</v>
      </c>
      <c r="CI7" s="757"/>
      <c r="CJ7" s="757"/>
      <c r="CK7" s="757"/>
      <c r="CL7" s="758"/>
      <c r="CM7" s="756">
        <v>150</v>
      </c>
      <c r="CN7" s="757"/>
      <c r="CO7" s="757"/>
      <c r="CP7" s="757"/>
      <c r="CQ7" s="758"/>
      <c r="CR7" s="756">
        <v>105</v>
      </c>
      <c r="CS7" s="757"/>
      <c r="CT7" s="757"/>
      <c r="CU7" s="757"/>
      <c r="CV7" s="758"/>
      <c r="CW7" s="756" t="s">
        <v>522</v>
      </c>
      <c r="CX7" s="757"/>
      <c r="CY7" s="757"/>
      <c r="CZ7" s="757"/>
      <c r="DA7" s="758"/>
      <c r="DB7" s="756" t="s">
        <v>522</v>
      </c>
      <c r="DC7" s="757"/>
      <c r="DD7" s="757"/>
      <c r="DE7" s="757"/>
      <c r="DF7" s="758"/>
      <c r="DG7" s="756" t="s">
        <v>522</v>
      </c>
      <c r="DH7" s="757"/>
      <c r="DI7" s="757"/>
      <c r="DJ7" s="757"/>
      <c r="DK7" s="758"/>
      <c r="DL7" s="756" t="s">
        <v>522</v>
      </c>
      <c r="DM7" s="757"/>
      <c r="DN7" s="757"/>
      <c r="DO7" s="757"/>
      <c r="DP7" s="758"/>
      <c r="DQ7" s="756" t="s">
        <v>522</v>
      </c>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596</v>
      </c>
      <c r="BT8" s="787"/>
      <c r="BU8" s="787"/>
      <c r="BV8" s="787"/>
      <c r="BW8" s="787"/>
      <c r="BX8" s="787"/>
      <c r="BY8" s="787"/>
      <c r="BZ8" s="787"/>
      <c r="CA8" s="787"/>
      <c r="CB8" s="787"/>
      <c r="CC8" s="787"/>
      <c r="CD8" s="787"/>
      <c r="CE8" s="787"/>
      <c r="CF8" s="787"/>
      <c r="CG8" s="788"/>
      <c r="CH8" s="789">
        <v>-3</v>
      </c>
      <c r="CI8" s="790"/>
      <c r="CJ8" s="790"/>
      <c r="CK8" s="790"/>
      <c r="CL8" s="791"/>
      <c r="CM8" s="789">
        <v>339</v>
      </c>
      <c r="CN8" s="790"/>
      <c r="CO8" s="790"/>
      <c r="CP8" s="790"/>
      <c r="CQ8" s="791"/>
      <c r="CR8" s="789">
        <v>5</v>
      </c>
      <c r="CS8" s="790"/>
      <c r="CT8" s="790"/>
      <c r="CU8" s="790"/>
      <c r="CV8" s="791"/>
      <c r="CW8" s="789" t="s">
        <v>522</v>
      </c>
      <c r="CX8" s="790"/>
      <c r="CY8" s="790"/>
      <c r="CZ8" s="790"/>
      <c r="DA8" s="791"/>
      <c r="DB8" s="789">
        <v>99</v>
      </c>
      <c r="DC8" s="790"/>
      <c r="DD8" s="790"/>
      <c r="DE8" s="790"/>
      <c r="DF8" s="791"/>
      <c r="DG8" s="789" t="s">
        <v>522</v>
      </c>
      <c r="DH8" s="790"/>
      <c r="DI8" s="790"/>
      <c r="DJ8" s="790"/>
      <c r="DK8" s="791"/>
      <c r="DL8" s="789" t="s">
        <v>522</v>
      </c>
      <c r="DM8" s="790"/>
      <c r="DN8" s="790"/>
      <c r="DO8" s="790"/>
      <c r="DP8" s="791"/>
      <c r="DQ8" s="789" t="s">
        <v>522</v>
      </c>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395</v>
      </c>
      <c r="B23" s="802" t="s">
        <v>396</v>
      </c>
      <c r="C23" s="803"/>
      <c r="D23" s="803"/>
      <c r="E23" s="803"/>
      <c r="F23" s="803"/>
      <c r="G23" s="803"/>
      <c r="H23" s="803"/>
      <c r="I23" s="803"/>
      <c r="J23" s="803"/>
      <c r="K23" s="803"/>
      <c r="L23" s="803"/>
      <c r="M23" s="803"/>
      <c r="N23" s="803"/>
      <c r="O23" s="803"/>
      <c r="P23" s="804"/>
      <c r="Q23" s="805"/>
      <c r="R23" s="806"/>
      <c r="S23" s="806"/>
      <c r="T23" s="806"/>
      <c r="U23" s="806"/>
      <c r="V23" s="806"/>
      <c r="W23" s="806"/>
      <c r="X23" s="806"/>
      <c r="Y23" s="806"/>
      <c r="Z23" s="806"/>
      <c r="AA23" s="806"/>
      <c r="AB23" s="806"/>
      <c r="AC23" s="806"/>
      <c r="AD23" s="806"/>
      <c r="AE23" s="807"/>
      <c r="AF23" s="808">
        <v>423</v>
      </c>
      <c r="AG23" s="806"/>
      <c r="AH23" s="806"/>
      <c r="AI23" s="806"/>
      <c r="AJ23" s="809"/>
      <c r="AK23" s="810"/>
      <c r="AL23" s="811"/>
      <c r="AM23" s="811"/>
      <c r="AN23" s="811"/>
      <c r="AO23" s="811"/>
      <c r="AP23" s="806"/>
      <c r="AQ23" s="806"/>
      <c r="AR23" s="806"/>
      <c r="AS23" s="806"/>
      <c r="AT23" s="806"/>
      <c r="AU23" s="822"/>
      <c r="AV23" s="822"/>
      <c r="AW23" s="822"/>
      <c r="AX23" s="822"/>
      <c r="AY23" s="823"/>
      <c r="AZ23" s="824" t="s">
        <v>397</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376</v>
      </c>
      <c r="B26" s="741"/>
      <c r="C26" s="741"/>
      <c r="D26" s="741"/>
      <c r="E26" s="741"/>
      <c r="F26" s="741"/>
      <c r="G26" s="741"/>
      <c r="H26" s="741"/>
      <c r="I26" s="741"/>
      <c r="J26" s="741"/>
      <c r="K26" s="741"/>
      <c r="L26" s="741"/>
      <c r="M26" s="741"/>
      <c r="N26" s="741"/>
      <c r="O26" s="741"/>
      <c r="P26" s="742"/>
      <c r="Q26" s="746" t="s">
        <v>400</v>
      </c>
      <c r="R26" s="747"/>
      <c r="S26" s="747"/>
      <c r="T26" s="747"/>
      <c r="U26" s="748"/>
      <c r="V26" s="746" t="s">
        <v>401</v>
      </c>
      <c r="W26" s="747"/>
      <c r="X26" s="747"/>
      <c r="Y26" s="747"/>
      <c r="Z26" s="748"/>
      <c r="AA26" s="746" t="s">
        <v>402</v>
      </c>
      <c r="AB26" s="747"/>
      <c r="AC26" s="747"/>
      <c r="AD26" s="747"/>
      <c r="AE26" s="747"/>
      <c r="AF26" s="827" t="s">
        <v>403</v>
      </c>
      <c r="AG26" s="828"/>
      <c r="AH26" s="828"/>
      <c r="AI26" s="828"/>
      <c r="AJ26" s="829"/>
      <c r="AK26" s="747" t="s">
        <v>404</v>
      </c>
      <c r="AL26" s="747"/>
      <c r="AM26" s="747"/>
      <c r="AN26" s="747"/>
      <c r="AO26" s="748"/>
      <c r="AP26" s="746" t="s">
        <v>405</v>
      </c>
      <c r="AQ26" s="747"/>
      <c r="AR26" s="747"/>
      <c r="AS26" s="747"/>
      <c r="AT26" s="748"/>
      <c r="AU26" s="746" t="s">
        <v>406</v>
      </c>
      <c r="AV26" s="747"/>
      <c r="AW26" s="747"/>
      <c r="AX26" s="747"/>
      <c r="AY26" s="748"/>
      <c r="AZ26" s="746" t="s">
        <v>407</v>
      </c>
      <c r="BA26" s="747"/>
      <c r="BB26" s="747"/>
      <c r="BC26" s="747"/>
      <c r="BD26" s="748"/>
      <c r="BE26" s="746" t="s">
        <v>383</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408</v>
      </c>
      <c r="C28" s="763"/>
      <c r="D28" s="763"/>
      <c r="E28" s="763"/>
      <c r="F28" s="763"/>
      <c r="G28" s="763"/>
      <c r="H28" s="763"/>
      <c r="I28" s="763"/>
      <c r="J28" s="763"/>
      <c r="K28" s="763"/>
      <c r="L28" s="763"/>
      <c r="M28" s="763"/>
      <c r="N28" s="763"/>
      <c r="O28" s="763"/>
      <c r="P28" s="764"/>
      <c r="Q28" s="835">
        <v>5201</v>
      </c>
      <c r="R28" s="836"/>
      <c r="S28" s="836"/>
      <c r="T28" s="836"/>
      <c r="U28" s="836"/>
      <c r="V28" s="836">
        <v>5107</v>
      </c>
      <c r="W28" s="836"/>
      <c r="X28" s="836"/>
      <c r="Y28" s="836"/>
      <c r="Z28" s="836"/>
      <c r="AA28" s="836">
        <v>94</v>
      </c>
      <c r="AB28" s="836"/>
      <c r="AC28" s="836"/>
      <c r="AD28" s="836"/>
      <c r="AE28" s="837"/>
      <c r="AF28" s="838">
        <v>94</v>
      </c>
      <c r="AG28" s="836"/>
      <c r="AH28" s="836"/>
      <c r="AI28" s="836"/>
      <c r="AJ28" s="839"/>
      <c r="AK28" s="840">
        <v>401</v>
      </c>
      <c r="AL28" s="841"/>
      <c r="AM28" s="841"/>
      <c r="AN28" s="841"/>
      <c r="AO28" s="841"/>
      <c r="AP28" s="841" t="s">
        <v>522</v>
      </c>
      <c r="AQ28" s="841"/>
      <c r="AR28" s="841"/>
      <c r="AS28" s="841"/>
      <c r="AT28" s="841"/>
      <c r="AU28" s="841" t="s">
        <v>522</v>
      </c>
      <c r="AV28" s="841"/>
      <c r="AW28" s="841"/>
      <c r="AX28" s="841"/>
      <c r="AY28" s="841"/>
      <c r="AZ28" s="842" t="s">
        <v>522</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409</v>
      </c>
      <c r="C29" s="794"/>
      <c r="D29" s="794"/>
      <c r="E29" s="794"/>
      <c r="F29" s="794"/>
      <c r="G29" s="794"/>
      <c r="H29" s="794"/>
      <c r="I29" s="794"/>
      <c r="J29" s="794"/>
      <c r="K29" s="794"/>
      <c r="L29" s="794"/>
      <c r="M29" s="794"/>
      <c r="N29" s="794"/>
      <c r="O29" s="794"/>
      <c r="P29" s="795"/>
      <c r="Q29" s="796">
        <v>4343</v>
      </c>
      <c r="R29" s="797"/>
      <c r="S29" s="797"/>
      <c r="T29" s="797"/>
      <c r="U29" s="797"/>
      <c r="V29" s="797">
        <v>4129</v>
      </c>
      <c r="W29" s="797"/>
      <c r="X29" s="797"/>
      <c r="Y29" s="797"/>
      <c r="Z29" s="797"/>
      <c r="AA29" s="797">
        <v>214</v>
      </c>
      <c r="AB29" s="797"/>
      <c r="AC29" s="797"/>
      <c r="AD29" s="797"/>
      <c r="AE29" s="798"/>
      <c r="AF29" s="799">
        <v>214</v>
      </c>
      <c r="AG29" s="800"/>
      <c r="AH29" s="800"/>
      <c r="AI29" s="800"/>
      <c r="AJ29" s="801"/>
      <c r="AK29" s="847">
        <v>652</v>
      </c>
      <c r="AL29" s="843"/>
      <c r="AM29" s="843"/>
      <c r="AN29" s="843"/>
      <c r="AO29" s="843"/>
      <c r="AP29" s="843" t="s">
        <v>522</v>
      </c>
      <c r="AQ29" s="843"/>
      <c r="AR29" s="843"/>
      <c r="AS29" s="843"/>
      <c r="AT29" s="843"/>
      <c r="AU29" s="843" t="s">
        <v>522</v>
      </c>
      <c r="AV29" s="843"/>
      <c r="AW29" s="843"/>
      <c r="AX29" s="843"/>
      <c r="AY29" s="843"/>
      <c r="AZ29" s="844" t="s">
        <v>522</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410</v>
      </c>
      <c r="C30" s="794"/>
      <c r="D30" s="794"/>
      <c r="E30" s="794"/>
      <c r="F30" s="794"/>
      <c r="G30" s="794"/>
      <c r="H30" s="794"/>
      <c r="I30" s="794"/>
      <c r="J30" s="794"/>
      <c r="K30" s="794"/>
      <c r="L30" s="794"/>
      <c r="M30" s="794"/>
      <c r="N30" s="794"/>
      <c r="O30" s="794"/>
      <c r="P30" s="795"/>
      <c r="Q30" s="796">
        <v>729</v>
      </c>
      <c r="R30" s="797"/>
      <c r="S30" s="797"/>
      <c r="T30" s="797"/>
      <c r="U30" s="797"/>
      <c r="V30" s="797">
        <v>710</v>
      </c>
      <c r="W30" s="797"/>
      <c r="X30" s="797"/>
      <c r="Y30" s="797"/>
      <c r="Z30" s="797"/>
      <c r="AA30" s="797">
        <v>19</v>
      </c>
      <c r="AB30" s="797"/>
      <c r="AC30" s="797"/>
      <c r="AD30" s="797"/>
      <c r="AE30" s="798"/>
      <c r="AF30" s="799">
        <v>19</v>
      </c>
      <c r="AG30" s="800"/>
      <c r="AH30" s="800"/>
      <c r="AI30" s="800"/>
      <c r="AJ30" s="801"/>
      <c r="AK30" s="847">
        <v>174</v>
      </c>
      <c r="AL30" s="843"/>
      <c r="AM30" s="843"/>
      <c r="AN30" s="843"/>
      <c r="AO30" s="843"/>
      <c r="AP30" s="843" t="s">
        <v>522</v>
      </c>
      <c r="AQ30" s="843"/>
      <c r="AR30" s="843"/>
      <c r="AS30" s="843"/>
      <c r="AT30" s="843"/>
      <c r="AU30" s="843" t="s">
        <v>522</v>
      </c>
      <c r="AV30" s="843"/>
      <c r="AW30" s="843"/>
      <c r="AX30" s="843"/>
      <c r="AY30" s="843"/>
      <c r="AZ30" s="844" t="s">
        <v>522</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411</v>
      </c>
      <c r="C31" s="794"/>
      <c r="D31" s="794"/>
      <c r="E31" s="794"/>
      <c r="F31" s="794"/>
      <c r="G31" s="794"/>
      <c r="H31" s="794"/>
      <c r="I31" s="794"/>
      <c r="J31" s="794"/>
      <c r="K31" s="794"/>
      <c r="L31" s="794"/>
      <c r="M31" s="794"/>
      <c r="N31" s="794"/>
      <c r="O31" s="794"/>
      <c r="P31" s="795"/>
      <c r="Q31" s="796">
        <v>1312</v>
      </c>
      <c r="R31" s="797"/>
      <c r="S31" s="797"/>
      <c r="T31" s="797"/>
      <c r="U31" s="797"/>
      <c r="V31" s="797">
        <v>1076</v>
      </c>
      <c r="W31" s="797"/>
      <c r="X31" s="797"/>
      <c r="Y31" s="797"/>
      <c r="Z31" s="797"/>
      <c r="AA31" s="797">
        <v>237</v>
      </c>
      <c r="AB31" s="797"/>
      <c r="AC31" s="797"/>
      <c r="AD31" s="797"/>
      <c r="AE31" s="798"/>
      <c r="AF31" s="799">
        <v>2358</v>
      </c>
      <c r="AG31" s="800"/>
      <c r="AH31" s="800"/>
      <c r="AI31" s="800"/>
      <c r="AJ31" s="801"/>
      <c r="AK31" s="847">
        <v>1</v>
      </c>
      <c r="AL31" s="843"/>
      <c r="AM31" s="843"/>
      <c r="AN31" s="843"/>
      <c r="AO31" s="843"/>
      <c r="AP31" s="843">
        <v>507</v>
      </c>
      <c r="AQ31" s="843"/>
      <c r="AR31" s="843"/>
      <c r="AS31" s="843"/>
      <c r="AT31" s="843"/>
      <c r="AU31" s="843" t="s">
        <v>522</v>
      </c>
      <c r="AV31" s="843"/>
      <c r="AW31" s="843"/>
      <c r="AX31" s="843"/>
      <c r="AY31" s="843"/>
      <c r="AZ31" s="844" t="s">
        <v>522</v>
      </c>
      <c r="BA31" s="844"/>
      <c r="BB31" s="844"/>
      <c r="BC31" s="844"/>
      <c r="BD31" s="844"/>
      <c r="BE31" s="845" t="s">
        <v>587</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412</v>
      </c>
      <c r="C32" s="794"/>
      <c r="D32" s="794"/>
      <c r="E32" s="794"/>
      <c r="F32" s="794"/>
      <c r="G32" s="794"/>
      <c r="H32" s="794"/>
      <c r="I32" s="794"/>
      <c r="J32" s="794"/>
      <c r="K32" s="794"/>
      <c r="L32" s="794"/>
      <c r="M32" s="794"/>
      <c r="N32" s="794"/>
      <c r="O32" s="794"/>
      <c r="P32" s="795"/>
      <c r="Q32" s="796">
        <v>1590</v>
      </c>
      <c r="R32" s="797"/>
      <c r="S32" s="797"/>
      <c r="T32" s="797"/>
      <c r="U32" s="797"/>
      <c r="V32" s="797">
        <v>1460</v>
      </c>
      <c r="W32" s="797"/>
      <c r="X32" s="797"/>
      <c r="Y32" s="797"/>
      <c r="Z32" s="797"/>
      <c r="AA32" s="797">
        <v>130</v>
      </c>
      <c r="AB32" s="797"/>
      <c r="AC32" s="797"/>
      <c r="AD32" s="797"/>
      <c r="AE32" s="798"/>
      <c r="AF32" s="799">
        <v>464</v>
      </c>
      <c r="AG32" s="800"/>
      <c r="AH32" s="800"/>
      <c r="AI32" s="800"/>
      <c r="AJ32" s="801"/>
      <c r="AK32" s="847">
        <v>778</v>
      </c>
      <c r="AL32" s="843"/>
      <c r="AM32" s="843"/>
      <c r="AN32" s="843"/>
      <c r="AO32" s="843"/>
      <c r="AP32" s="843">
        <v>7641</v>
      </c>
      <c r="AQ32" s="843"/>
      <c r="AR32" s="843"/>
      <c r="AS32" s="843"/>
      <c r="AT32" s="843"/>
      <c r="AU32" s="843" t="s">
        <v>522</v>
      </c>
      <c r="AV32" s="843"/>
      <c r="AW32" s="843"/>
      <c r="AX32" s="843"/>
      <c r="AY32" s="843"/>
      <c r="AZ32" s="844" t="s">
        <v>522</v>
      </c>
      <c r="BA32" s="844"/>
      <c r="BB32" s="844"/>
      <c r="BC32" s="844"/>
      <c r="BD32" s="844"/>
      <c r="BE32" s="845" t="s">
        <v>587</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413</v>
      </c>
      <c r="C33" s="794"/>
      <c r="D33" s="794"/>
      <c r="E33" s="794"/>
      <c r="F33" s="794"/>
      <c r="G33" s="794"/>
      <c r="H33" s="794"/>
      <c r="I33" s="794"/>
      <c r="J33" s="794"/>
      <c r="K33" s="794"/>
      <c r="L33" s="794"/>
      <c r="M33" s="794"/>
      <c r="N33" s="794"/>
      <c r="O33" s="794"/>
      <c r="P33" s="795"/>
      <c r="Q33" s="796">
        <v>7</v>
      </c>
      <c r="R33" s="797"/>
      <c r="S33" s="797"/>
      <c r="T33" s="797"/>
      <c r="U33" s="797"/>
      <c r="V33" s="797">
        <v>9</v>
      </c>
      <c r="W33" s="797"/>
      <c r="X33" s="797"/>
      <c r="Y33" s="797"/>
      <c r="Z33" s="797"/>
      <c r="AA33" s="797">
        <v>-2</v>
      </c>
      <c r="AB33" s="797"/>
      <c r="AC33" s="797"/>
      <c r="AD33" s="797"/>
      <c r="AE33" s="798"/>
      <c r="AF33" s="799">
        <v>338</v>
      </c>
      <c r="AG33" s="800"/>
      <c r="AH33" s="800"/>
      <c r="AI33" s="800"/>
      <c r="AJ33" s="801"/>
      <c r="AK33" s="847" t="s">
        <v>522</v>
      </c>
      <c r="AL33" s="843"/>
      <c r="AM33" s="843"/>
      <c r="AN33" s="843"/>
      <c r="AO33" s="843"/>
      <c r="AP33" s="843" t="s">
        <v>522</v>
      </c>
      <c r="AQ33" s="843"/>
      <c r="AR33" s="843"/>
      <c r="AS33" s="843"/>
      <c r="AT33" s="843"/>
      <c r="AU33" s="843" t="s">
        <v>522</v>
      </c>
      <c r="AV33" s="843"/>
      <c r="AW33" s="843"/>
      <c r="AX33" s="843"/>
      <c r="AY33" s="843"/>
      <c r="AZ33" s="844" t="s">
        <v>522</v>
      </c>
      <c r="BA33" s="844"/>
      <c r="BB33" s="844"/>
      <c r="BC33" s="844"/>
      <c r="BD33" s="844"/>
      <c r="BE33" s="845" t="s">
        <v>587</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414</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395</v>
      </c>
      <c r="B63" s="802" t="s">
        <v>415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3485</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416</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418</v>
      </c>
      <c r="B66" s="741"/>
      <c r="C66" s="741"/>
      <c r="D66" s="741"/>
      <c r="E66" s="741"/>
      <c r="F66" s="741"/>
      <c r="G66" s="741"/>
      <c r="H66" s="741"/>
      <c r="I66" s="741"/>
      <c r="J66" s="741"/>
      <c r="K66" s="741"/>
      <c r="L66" s="741"/>
      <c r="M66" s="741"/>
      <c r="N66" s="741"/>
      <c r="O66" s="741"/>
      <c r="P66" s="742"/>
      <c r="Q66" s="746" t="s">
        <v>419</v>
      </c>
      <c r="R66" s="747"/>
      <c r="S66" s="747"/>
      <c r="T66" s="747"/>
      <c r="U66" s="748"/>
      <c r="V66" s="746" t="s">
        <v>420</v>
      </c>
      <c r="W66" s="747"/>
      <c r="X66" s="747"/>
      <c r="Y66" s="747"/>
      <c r="Z66" s="748"/>
      <c r="AA66" s="746" t="s">
        <v>421</v>
      </c>
      <c r="AB66" s="747"/>
      <c r="AC66" s="747"/>
      <c r="AD66" s="747"/>
      <c r="AE66" s="748"/>
      <c r="AF66" s="867" t="s">
        <v>422</v>
      </c>
      <c r="AG66" s="828"/>
      <c r="AH66" s="828"/>
      <c r="AI66" s="828"/>
      <c r="AJ66" s="868"/>
      <c r="AK66" s="746" t="s">
        <v>423</v>
      </c>
      <c r="AL66" s="741"/>
      <c r="AM66" s="741"/>
      <c r="AN66" s="741"/>
      <c r="AO66" s="742"/>
      <c r="AP66" s="746" t="s">
        <v>424</v>
      </c>
      <c r="AQ66" s="747"/>
      <c r="AR66" s="747"/>
      <c r="AS66" s="747"/>
      <c r="AT66" s="748"/>
      <c r="AU66" s="746" t="s">
        <v>425</v>
      </c>
      <c r="AV66" s="747"/>
      <c r="AW66" s="747"/>
      <c r="AX66" s="747"/>
      <c r="AY66" s="748"/>
      <c r="AZ66" s="746" t="s">
        <v>383</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588</v>
      </c>
      <c r="C68" s="883"/>
      <c r="D68" s="883"/>
      <c r="E68" s="883"/>
      <c r="F68" s="883"/>
      <c r="G68" s="883"/>
      <c r="H68" s="883"/>
      <c r="I68" s="883"/>
      <c r="J68" s="883"/>
      <c r="K68" s="883"/>
      <c r="L68" s="883"/>
      <c r="M68" s="883"/>
      <c r="N68" s="883"/>
      <c r="O68" s="883"/>
      <c r="P68" s="884"/>
      <c r="Q68" s="885">
        <v>18772</v>
      </c>
      <c r="R68" s="879"/>
      <c r="S68" s="879"/>
      <c r="T68" s="879"/>
      <c r="U68" s="879"/>
      <c r="V68" s="879">
        <v>18289</v>
      </c>
      <c r="W68" s="879"/>
      <c r="X68" s="879"/>
      <c r="Y68" s="879"/>
      <c r="Z68" s="879"/>
      <c r="AA68" s="879">
        <v>483</v>
      </c>
      <c r="AB68" s="879"/>
      <c r="AC68" s="879"/>
      <c r="AD68" s="879"/>
      <c r="AE68" s="879"/>
      <c r="AF68" s="879">
        <v>2150</v>
      </c>
      <c r="AG68" s="879"/>
      <c r="AH68" s="879"/>
      <c r="AI68" s="879"/>
      <c r="AJ68" s="879"/>
      <c r="AK68" s="879">
        <v>1600</v>
      </c>
      <c r="AL68" s="879"/>
      <c r="AM68" s="879"/>
      <c r="AN68" s="879"/>
      <c r="AO68" s="879"/>
      <c r="AP68" s="879">
        <v>10868</v>
      </c>
      <c r="AQ68" s="879"/>
      <c r="AR68" s="879"/>
      <c r="AS68" s="879"/>
      <c r="AT68" s="879"/>
      <c r="AU68" s="879">
        <v>2673</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589</v>
      </c>
      <c r="C69" s="887"/>
      <c r="D69" s="887"/>
      <c r="E69" s="887"/>
      <c r="F69" s="887"/>
      <c r="G69" s="887"/>
      <c r="H69" s="887"/>
      <c r="I69" s="887"/>
      <c r="J69" s="887"/>
      <c r="K69" s="887"/>
      <c r="L69" s="887"/>
      <c r="M69" s="887"/>
      <c r="N69" s="887"/>
      <c r="O69" s="887"/>
      <c r="P69" s="888"/>
      <c r="Q69" s="889">
        <v>210</v>
      </c>
      <c r="R69" s="843"/>
      <c r="S69" s="843"/>
      <c r="T69" s="843"/>
      <c r="U69" s="843"/>
      <c r="V69" s="843">
        <v>180</v>
      </c>
      <c r="W69" s="843"/>
      <c r="X69" s="843"/>
      <c r="Y69" s="843"/>
      <c r="Z69" s="843"/>
      <c r="AA69" s="843">
        <v>30</v>
      </c>
      <c r="AB69" s="843"/>
      <c r="AC69" s="843"/>
      <c r="AD69" s="843"/>
      <c r="AE69" s="843"/>
      <c r="AF69" s="843">
        <v>30</v>
      </c>
      <c r="AG69" s="843"/>
      <c r="AH69" s="843"/>
      <c r="AI69" s="843"/>
      <c r="AJ69" s="843"/>
      <c r="AK69" s="843" t="s">
        <v>522</v>
      </c>
      <c r="AL69" s="843"/>
      <c r="AM69" s="843"/>
      <c r="AN69" s="843"/>
      <c r="AO69" s="843"/>
      <c r="AP69" s="843">
        <v>575</v>
      </c>
      <c r="AQ69" s="843"/>
      <c r="AR69" s="843"/>
      <c r="AS69" s="843"/>
      <c r="AT69" s="843"/>
      <c r="AU69" s="843">
        <v>89</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590</v>
      </c>
      <c r="C70" s="887"/>
      <c r="D70" s="887"/>
      <c r="E70" s="887"/>
      <c r="F70" s="887"/>
      <c r="G70" s="887"/>
      <c r="H70" s="887"/>
      <c r="I70" s="887"/>
      <c r="J70" s="887"/>
      <c r="K70" s="887"/>
      <c r="L70" s="887"/>
      <c r="M70" s="887"/>
      <c r="N70" s="887"/>
      <c r="O70" s="887"/>
      <c r="P70" s="888"/>
      <c r="Q70" s="889">
        <v>697</v>
      </c>
      <c r="R70" s="843"/>
      <c r="S70" s="843"/>
      <c r="T70" s="843"/>
      <c r="U70" s="843"/>
      <c r="V70" s="843">
        <v>677</v>
      </c>
      <c r="W70" s="843"/>
      <c r="X70" s="843"/>
      <c r="Y70" s="843"/>
      <c r="Z70" s="843"/>
      <c r="AA70" s="843">
        <v>20</v>
      </c>
      <c r="AB70" s="843"/>
      <c r="AC70" s="843"/>
      <c r="AD70" s="843"/>
      <c r="AE70" s="843"/>
      <c r="AF70" s="843">
        <v>20</v>
      </c>
      <c r="AG70" s="843"/>
      <c r="AH70" s="843"/>
      <c r="AI70" s="843"/>
      <c r="AJ70" s="843"/>
      <c r="AK70" s="843" t="s">
        <v>522</v>
      </c>
      <c r="AL70" s="843"/>
      <c r="AM70" s="843"/>
      <c r="AN70" s="843"/>
      <c r="AO70" s="843"/>
      <c r="AP70" s="843" t="s">
        <v>522</v>
      </c>
      <c r="AQ70" s="843"/>
      <c r="AR70" s="843"/>
      <c r="AS70" s="843"/>
      <c r="AT70" s="843"/>
      <c r="AU70" s="843" t="s">
        <v>522</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591</v>
      </c>
      <c r="C71" s="887"/>
      <c r="D71" s="887"/>
      <c r="E71" s="887"/>
      <c r="F71" s="887"/>
      <c r="G71" s="887"/>
      <c r="H71" s="887"/>
      <c r="I71" s="887"/>
      <c r="J71" s="887"/>
      <c r="K71" s="887"/>
      <c r="L71" s="887"/>
      <c r="M71" s="887"/>
      <c r="N71" s="887"/>
      <c r="O71" s="887"/>
      <c r="P71" s="888"/>
      <c r="Q71" s="889">
        <v>93</v>
      </c>
      <c r="R71" s="843"/>
      <c r="S71" s="843"/>
      <c r="T71" s="843"/>
      <c r="U71" s="843"/>
      <c r="V71" s="843">
        <v>73</v>
      </c>
      <c r="W71" s="843"/>
      <c r="X71" s="843"/>
      <c r="Y71" s="843"/>
      <c r="Z71" s="843"/>
      <c r="AA71" s="843">
        <v>20</v>
      </c>
      <c r="AB71" s="843"/>
      <c r="AC71" s="843"/>
      <c r="AD71" s="843"/>
      <c r="AE71" s="843"/>
      <c r="AF71" s="843">
        <v>20</v>
      </c>
      <c r="AG71" s="843"/>
      <c r="AH71" s="843"/>
      <c r="AI71" s="843"/>
      <c r="AJ71" s="843"/>
      <c r="AK71" s="843" t="s">
        <v>522</v>
      </c>
      <c r="AL71" s="843"/>
      <c r="AM71" s="843"/>
      <c r="AN71" s="843"/>
      <c r="AO71" s="843"/>
      <c r="AP71" s="843">
        <v>3</v>
      </c>
      <c r="AQ71" s="843"/>
      <c r="AR71" s="843"/>
      <c r="AS71" s="843"/>
      <c r="AT71" s="843"/>
      <c r="AU71" s="843">
        <v>1</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592</v>
      </c>
      <c r="C72" s="887"/>
      <c r="D72" s="887"/>
      <c r="E72" s="887"/>
      <c r="F72" s="887"/>
      <c r="G72" s="887"/>
      <c r="H72" s="887"/>
      <c r="I72" s="887"/>
      <c r="J72" s="887"/>
      <c r="K72" s="887"/>
      <c r="L72" s="887"/>
      <c r="M72" s="887"/>
      <c r="N72" s="887"/>
      <c r="O72" s="887"/>
      <c r="P72" s="888"/>
      <c r="Q72" s="889">
        <v>11899</v>
      </c>
      <c r="R72" s="843"/>
      <c r="S72" s="843"/>
      <c r="T72" s="843"/>
      <c r="U72" s="843"/>
      <c r="V72" s="843">
        <v>10876</v>
      </c>
      <c r="W72" s="843"/>
      <c r="X72" s="843"/>
      <c r="Y72" s="843"/>
      <c r="Z72" s="843"/>
      <c r="AA72" s="843">
        <v>1023</v>
      </c>
      <c r="AB72" s="843"/>
      <c r="AC72" s="843"/>
      <c r="AD72" s="843"/>
      <c r="AE72" s="843"/>
      <c r="AF72" s="843">
        <v>1023</v>
      </c>
      <c r="AG72" s="843"/>
      <c r="AH72" s="843"/>
      <c r="AI72" s="843"/>
      <c r="AJ72" s="843"/>
      <c r="AK72" s="843" t="s">
        <v>522</v>
      </c>
      <c r="AL72" s="843"/>
      <c r="AM72" s="843"/>
      <c r="AN72" s="843"/>
      <c r="AO72" s="843"/>
      <c r="AP72" s="843" t="s">
        <v>522</v>
      </c>
      <c r="AQ72" s="843"/>
      <c r="AR72" s="843"/>
      <c r="AS72" s="843"/>
      <c r="AT72" s="843"/>
      <c r="AU72" s="843" t="s">
        <v>522</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593</v>
      </c>
      <c r="C73" s="887"/>
      <c r="D73" s="887"/>
      <c r="E73" s="887"/>
      <c r="F73" s="887"/>
      <c r="G73" s="887"/>
      <c r="H73" s="887"/>
      <c r="I73" s="887"/>
      <c r="J73" s="887"/>
      <c r="K73" s="887"/>
      <c r="L73" s="887"/>
      <c r="M73" s="887"/>
      <c r="N73" s="887"/>
      <c r="O73" s="887"/>
      <c r="P73" s="888"/>
      <c r="Q73" s="889">
        <v>560</v>
      </c>
      <c r="R73" s="843"/>
      <c r="S73" s="843"/>
      <c r="T73" s="843"/>
      <c r="U73" s="843"/>
      <c r="V73" s="843">
        <v>328</v>
      </c>
      <c r="W73" s="843"/>
      <c r="X73" s="843"/>
      <c r="Y73" s="843"/>
      <c r="Z73" s="843"/>
      <c r="AA73" s="843">
        <v>232</v>
      </c>
      <c r="AB73" s="843"/>
      <c r="AC73" s="843"/>
      <c r="AD73" s="843"/>
      <c r="AE73" s="843"/>
      <c r="AF73" s="843">
        <v>232</v>
      </c>
      <c r="AG73" s="843"/>
      <c r="AH73" s="843"/>
      <c r="AI73" s="843"/>
      <c r="AJ73" s="843"/>
      <c r="AK73" s="843" t="s">
        <v>522</v>
      </c>
      <c r="AL73" s="843"/>
      <c r="AM73" s="843"/>
      <c r="AN73" s="843"/>
      <c r="AO73" s="843"/>
      <c r="AP73" s="843" t="s">
        <v>522</v>
      </c>
      <c r="AQ73" s="843"/>
      <c r="AR73" s="843"/>
      <c r="AS73" s="843"/>
      <c r="AT73" s="843"/>
      <c r="AU73" s="843" t="s">
        <v>522</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594</v>
      </c>
      <c r="C74" s="887"/>
      <c r="D74" s="887"/>
      <c r="E74" s="887"/>
      <c r="F74" s="887"/>
      <c r="G74" s="887"/>
      <c r="H74" s="887"/>
      <c r="I74" s="887"/>
      <c r="J74" s="887"/>
      <c r="K74" s="887"/>
      <c r="L74" s="887"/>
      <c r="M74" s="887"/>
      <c r="N74" s="887"/>
      <c r="O74" s="887"/>
      <c r="P74" s="888"/>
      <c r="Q74" s="889">
        <v>843822</v>
      </c>
      <c r="R74" s="843"/>
      <c r="S74" s="843"/>
      <c r="T74" s="843"/>
      <c r="U74" s="843"/>
      <c r="V74" s="843">
        <v>825694</v>
      </c>
      <c r="W74" s="843"/>
      <c r="X74" s="843"/>
      <c r="Y74" s="843"/>
      <c r="Z74" s="843"/>
      <c r="AA74" s="843">
        <v>18128</v>
      </c>
      <c r="AB74" s="843"/>
      <c r="AC74" s="843"/>
      <c r="AD74" s="843"/>
      <c r="AE74" s="843"/>
      <c r="AF74" s="843">
        <v>18128</v>
      </c>
      <c r="AG74" s="843"/>
      <c r="AH74" s="843"/>
      <c r="AI74" s="843"/>
      <c r="AJ74" s="843"/>
      <c r="AK74" s="843">
        <v>9864</v>
      </c>
      <c r="AL74" s="843"/>
      <c r="AM74" s="843"/>
      <c r="AN74" s="843"/>
      <c r="AO74" s="843"/>
      <c r="AP74" s="843" t="s">
        <v>522</v>
      </c>
      <c r="AQ74" s="843"/>
      <c r="AR74" s="843"/>
      <c r="AS74" s="843"/>
      <c r="AT74" s="843"/>
      <c r="AU74" s="843" t="s">
        <v>522</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395</v>
      </c>
      <c r="B88" s="802" t="s">
        <v>426</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802" t="s">
        <v>427</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428</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429</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432</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433</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434</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435</v>
      </c>
      <c r="AB109" s="906"/>
      <c r="AC109" s="906"/>
      <c r="AD109" s="906"/>
      <c r="AE109" s="907"/>
      <c r="AF109" s="905" t="s">
        <v>436</v>
      </c>
      <c r="AG109" s="906"/>
      <c r="AH109" s="906"/>
      <c r="AI109" s="906"/>
      <c r="AJ109" s="907"/>
      <c r="AK109" s="905" t="s">
        <v>313</v>
      </c>
      <c r="AL109" s="906"/>
      <c r="AM109" s="906"/>
      <c r="AN109" s="906"/>
      <c r="AO109" s="907"/>
      <c r="AP109" s="905" t="s">
        <v>437</v>
      </c>
      <c r="AQ109" s="906"/>
      <c r="AR109" s="906"/>
      <c r="AS109" s="906"/>
      <c r="AT109" s="908"/>
      <c r="AU109" s="925" t="s">
        <v>434</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435</v>
      </c>
      <c r="BR109" s="906"/>
      <c r="BS109" s="906"/>
      <c r="BT109" s="906"/>
      <c r="BU109" s="907"/>
      <c r="BV109" s="905" t="s">
        <v>436</v>
      </c>
      <c r="BW109" s="906"/>
      <c r="BX109" s="906"/>
      <c r="BY109" s="906"/>
      <c r="BZ109" s="907"/>
      <c r="CA109" s="905" t="s">
        <v>313</v>
      </c>
      <c r="CB109" s="906"/>
      <c r="CC109" s="906"/>
      <c r="CD109" s="906"/>
      <c r="CE109" s="907"/>
      <c r="CF109" s="926" t="s">
        <v>437</v>
      </c>
      <c r="CG109" s="926"/>
      <c r="CH109" s="926"/>
      <c r="CI109" s="926"/>
      <c r="CJ109" s="926"/>
      <c r="CK109" s="905" t="s">
        <v>438</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435</v>
      </c>
      <c r="DH109" s="906"/>
      <c r="DI109" s="906"/>
      <c r="DJ109" s="906"/>
      <c r="DK109" s="907"/>
      <c r="DL109" s="905" t="s">
        <v>436</v>
      </c>
      <c r="DM109" s="906"/>
      <c r="DN109" s="906"/>
      <c r="DO109" s="906"/>
      <c r="DP109" s="907"/>
      <c r="DQ109" s="905" t="s">
        <v>313</v>
      </c>
      <c r="DR109" s="906"/>
      <c r="DS109" s="906"/>
      <c r="DT109" s="906"/>
      <c r="DU109" s="907"/>
      <c r="DV109" s="905" t="s">
        <v>437</v>
      </c>
      <c r="DW109" s="906"/>
      <c r="DX109" s="906"/>
      <c r="DY109" s="906"/>
      <c r="DZ109" s="908"/>
    </row>
    <row r="110" spans="1:131" s="224" customFormat="1" ht="26.25" customHeight="1" x14ac:dyDescent="0.15">
      <c r="A110" s="909" t="s">
        <v>439</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1987960</v>
      </c>
      <c r="AB110" s="913"/>
      <c r="AC110" s="913"/>
      <c r="AD110" s="913"/>
      <c r="AE110" s="914"/>
      <c r="AF110" s="915">
        <v>2100776</v>
      </c>
      <c r="AG110" s="913"/>
      <c r="AH110" s="913"/>
      <c r="AI110" s="913"/>
      <c r="AJ110" s="914"/>
      <c r="AK110" s="915">
        <v>2130299</v>
      </c>
      <c r="AL110" s="913"/>
      <c r="AM110" s="913"/>
      <c r="AN110" s="913"/>
      <c r="AO110" s="914"/>
      <c r="AP110" s="916">
        <v>21.5</v>
      </c>
      <c r="AQ110" s="917"/>
      <c r="AR110" s="917"/>
      <c r="AS110" s="917"/>
      <c r="AT110" s="918"/>
      <c r="AU110" s="919" t="s">
        <v>74</v>
      </c>
      <c r="AV110" s="920"/>
      <c r="AW110" s="920"/>
      <c r="AX110" s="920"/>
      <c r="AY110" s="920"/>
      <c r="AZ110" s="942" t="s">
        <v>440</v>
      </c>
      <c r="BA110" s="910"/>
      <c r="BB110" s="910"/>
      <c r="BC110" s="910"/>
      <c r="BD110" s="910"/>
      <c r="BE110" s="910"/>
      <c r="BF110" s="910"/>
      <c r="BG110" s="910"/>
      <c r="BH110" s="910"/>
      <c r="BI110" s="910"/>
      <c r="BJ110" s="910"/>
      <c r="BK110" s="910"/>
      <c r="BL110" s="910"/>
      <c r="BM110" s="910"/>
      <c r="BN110" s="910"/>
      <c r="BO110" s="910"/>
      <c r="BP110" s="911"/>
      <c r="BQ110" s="943">
        <v>21695059</v>
      </c>
      <c r="BR110" s="944"/>
      <c r="BS110" s="944"/>
      <c r="BT110" s="944"/>
      <c r="BU110" s="944"/>
      <c r="BV110" s="944">
        <v>21515871</v>
      </c>
      <c r="BW110" s="944"/>
      <c r="BX110" s="944"/>
      <c r="BY110" s="944"/>
      <c r="BZ110" s="944"/>
      <c r="CA110" s="944">
        <v>21188210</v>
      </c>
      <c r="CB110" s="944"/>
      <c r="CC110" s="944"/>
      <c r="CD110" s="944"/>
      <c r="CE110" s="944"/>
      <c r="CF110" s="957">
        <v>213.6</v>
      </c>
      <c r="CG110" s="958"/>
      <c r="CH110" s="958"/>
      <c r="CI110" s="958"/>
      <c r="CJ110" s="958"/>
      <c r="CK110" s="959" t="s">
        <v>441</v>
      </c>
      <c r="CL110" s="960"/>
      <c r="CM110" s="942" t="s">
        <v>442</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416</v>
      </c>
      <c r="DH110" s="944"/>
      <c r="DI110" s="944"/>
      <c r="DJ110" s="944"/>
      <c r="DK110" s="944"/>
      <c r="DL110" s="944" t="s">
        <v>245</v>
      </c>
      <c r="DM110" s="944"/>
      <c r="DN110" s="944"/>
      <c r="DO110" s="944"/>
      <c r="DP110" s="944"/>
      <c r="DQ110" s="944" t="s">
        <v>245</v>
      </c>
      <c r="DR110" s="944"/>
      <c r="DS110" s="944"/>
      <c r="DT110" s="944"/>
      <c r="DU110" s="944"/>
      <c r="DV110" s="945" t="s">
        <v>443</v>
      </c>
      <c r="DW110" s="945"/>
      <c r="DX110" s="945"/>
      <c r="DY110" s="945"/>
      <c r="DZ110" s="946"/>
    </row>
    <row r="111" spans="1:131" s="224" customFormat="1" ht="26.25" customHeight="1" x14ac:dyDescent="0.15">
      <c r="A111" s="947" t="s">
        <v>444</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445</v>
      </c>
      <c r="AB111" s="951"/>
      <c r="AC111" s="951"/>
      <c r="AD111" s="951"/>
      <c r="AE111" s="952"/>
      <c r="AF111" s="953" t="s">
        <v>397</v>
      </c>
      <c r="AG111" s="951"/>
      <c r="AH111" s="951"/>
      <c r="AI111" s="951"/>
      <c r="AJ111" s="952"/>
      <c r="AK111" s="953" t="s">
        <v>446</v>
      </c>
      <c r="AL111" s="951"/>
      <c r="AM111" s="951"/>
      <c r="AN111" s="951"/>
      <c r="AO111" s="952"/>
      <c r="AP111" s="954" t="s">
        <v>245</v>
      </c>
      <c r="AQ111" s="955"/>
      <c r="AR111" s="955"/>
      <c r="AS111" s="955"/>
      <c r="AT111" s="956"/>
      <c r="AU111" s="921"/>
      <c r="AV111" s="922"/>
      <c r="AW111" s="922"/>
      <c r="AX111" s="922"/>
      <c r="AY111" s="922"/>
      <c r="AZ111" s="935" t="s">
        <v>447</v>
      </c>
      <c r="BA111" s="936"/>
      <c r="BB111" s="936"/>
      <c r="BC111" s="936"/>
      <c r="BD111" s="936"/>
      <c r="BE111" s="936"/>
      <c r="BF111" s="936"/>
      <c r="BG111" s="936"/>
      <c r="BH111" s="936"/>
      <c r="BI111" s="936"/>
      <c r="BJ111" s="936"/>
      <c r="BK111" s="936"/>
      <c r="BL111" s="936"/>
      <c r="BM111" s="936"/>
      <c r="BN111" s="936"/>
      <c r="BO111" s="936"/>
      <c r="BP111" s="937"/>
      <c r="BQ111" s="938" t="s">
        <v>245</v>
      </c>
      <c r="BR111" s="939"/>
      <c r="BS111" s="939"/>
      <c r="BT111" s="939"/>
      <c r="BU111" s="939"/>
      <c r="BV111" s="939" t="s">
        <v>443</v>
      </c>
      <c r="BW111" s="939"/>
      <c r="BX111" s="939"/>
      <c r="BY111" s="939"/>
      <c r="BZ111" s="939"/>
      <c r="CA111" s="939" t="s">
        <v>397</v>
      </c>
      <c r="CB111" s="939"/>
      <c r="CC111" s="939"/>
      <c r="CD111" s="939"/>
      <c r="CE111" s="939"/>
      <c r="CF111" s="933" t="s">
        <v>446</v>
      </c>
      <c r="CG111" s="934"/>
      <c r="CH111" s="934"/>
      <c r="CI111" s="934"/>
      <c r="CJ111" s="934"/>
      <c r="CK111" s="961"/>
      <c r="CL111" s="962"/>
      <c r="CM111" s="935" t="s">
        <v>448</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397</v>
      </c>
      <c r="DH111" s="939"/>
      <c r="DI111" s="939"/>
      <c r="DJ111" s="939"/>
      <c r="DK111" s="939"/>
      <c r="DL111" s="939" t="s">
        <v>397</v>
      </c>
      <c r="DM111" s="939"/>
      <c r="DN111" s="939"/>
      <c r="DO111" s="939"/>
      <c r="DP111" s="939"/>
      <c r="DQ111" s="939" t="s">
        <v>245</v>
      </c>
      <c r="DR111" s="939"/>
      <c r="DS111" s="939"/>
      <c r="DT111" s="939"/>
      <c r="DU111" s="939"/>
      <c r="DV111" s="940" t="s">
        <v>445</v>
      </c>
      <c r="DW111" s="940"/>
      <c r="DX111" s="940"/>
      <c r="DY111" s="940"/>
      <c r="DZ111" s="941"/>
    </row>
    <row r="112" spans="1:131" s="224" customFormat="1" ht="26.25" customHeight="1" x14ac:dyDescent="0.15">
      <c r="A112" s="965" t="s">
        <v>449</v>
      </c>
      <c r="B112" s="966"/>
      <c r="C112" s="936" t="s">
        <v>450</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416</v>
      </c>
      <c r="AB112" s="972"/>
      <c r="AC112" s="972"/>
      <c r="AD112" s="972"/>
      <c r="AE112" s="973"/>
      <c r="AF112" s="974" t="s">
        <v>245</v>
      </c>
      <c r="AG112" s="972"/>
      <c r="AH112" s="972"/>
      <c r="AI112" s="972"/>
      <c r="AJ112" s="973"/>
      <c r="AK112" s="974" t="s">
        <v>443</v>
      </c>
      <c r="AL112" s="972"/>
      <c r="AM112" s="972"/>
      <c r="AN112" s="972"/>
      <c r="AO112" s="973"/>
      <c r="AP112" s="975" t="s">
        <v>446</v>
      </c>
      <c r="AQ112" s="976"/>
      <c r="AR112" s="976"/>
      <c r="AS112" s="976"/>
      <c r="AT112" s="977"/>
      <c r="AU112" s="921"/>
      <c r="AV112" s="922"/>
      <c r="AW112" s="922"/>
      <c r="AX112" s="922"/>
      <c r="AY112" s="922"/>
      <c r="AZ112" s="935" t="s">
        <v>451</v>
      </c>
      <c r="BA112" s="936"/>
      <c r="BB112" s="936"/>
      <c r="BC112" s="936"/>
      <c r="BD112" s="936"/>
      <c r="BE112" s="936"/>
      <c r="BF112" s="936"/>
      <c r="BG112" s="936"/>
      <c r="BH112" s="936"/>
      <c r="BI112" s="936"/>
      <c r="BJ112" s="936"/>
      <c r="BK112" s="936"/>
      <c r="BL112" s="936"/>
      <c r="BM112" s="936"/>
      <c r="BN112" s="936"/>
      <c r="BO112" s="936"/>
      <c r="BP112" s="937"/>
      <c r="BQ112" s="938">
        <v>3843178</v>
      </c>
      <c r="BR112" s="939"/>
      <c r="BS112" s="939"/>
      <c r="BT112" s="939"/>
      <c r="BU112" s="939"/>
      <c r="BV112" s="939">
        <v>3592029</v>
      </c>
      <c r="BW112" s="939"/>
      <c r="BX112" s="939"/>
      <c r="BY112" s="939"/>
      <c r="BZ112" s="939"/>
      <c r="CA112" s="939">
        <v>3301804</v>
      </c>
      <c r="CB112" s="939"/>
      <c r="CC112" s="939"/>
      <c r="CD112" s="939"/>
      <c r="CE112" s="939"/>
      <c r="CF112" s="933">
        <v>33.299999999999997</v>
      </c>
      <c r="CG112" s="934"/>
      <c r="CH112" s="934"/>
      <c r="CI112" s="934"/>
      <c r="CJ112" s="934"/>
      <c r="CK112" s="961"/>
      <c r="CL112" s="962"/>
      <c r="CM112" s="935" t="s">
        <v>452</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245</v>
      </c>
      <c r="DH112" s="939"/>
      <c r="DI112" s="939"/>
      <c r="DJ112" s="939"/>
      <c r="DK112" s="939"/>
      <c r="DL112" s="939" t="s">
        <v>397</v>
      </c>
      <c r="DM112" s="939"/>
      <c r="DN112" s="939"/>
      <c r="DO112" s="939"/>
      <c r="DP112" s="939"/>
      <c r="DQ112" s="939" t="s">
        <v>397</v>
      </c>
      <c r="DR112" s="939"/>
      <c r="DS112" s="939"/>
      <c r="DT112" s="939"/>
      <c r="DU112" s="939"/>
      <c r="DV112" s="940" t="s">
        <v>416</v>
      </c>
      <c r="DW112" s="940"/>
      <c r="DX112" s="940"/>
      <c r="DY112" s="940"/>
      <c r="DZ112" s="941"/>
    </row>
    <row r="113" spans="1:130" s="224" customFormat="1" ht="26.25" customHeight="1" x14ac:dyDescent="0.15">
      <c r="A113" s="967"/>
      <c r="B113" s="968"/>
      <c r="C113" s="936" t="s">
        <v>453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545867</v>
      </c>
      <c r="AB113" s="951"/>
      <c r="AC113" s="951"/>
      <c r="AD113" s="951"/>
      <c r="AE113" s="952"/>
      <c r="AF113" s="953">
        <v>553909</v>
      </c>
      <c r="AG113" s="951"/>
      <c r="AH113" s="951"/>
      <c r="AI113" s="951"/>
      <c r="AJ113" s="952"/>
      <c r="AK113" s="953">
        <v>546237</v>
      </c>
      <c r="AL113" s="951"/>
      <c r="AM113" s="951"/>
      <c r="AN113" s="951"/>
      <c r="AO113" s="952"/>
      <c r="AP113" s="954">
        <v>5.5</v>
      </c>
      <c r="AQ113" s="955"/>
      <c r="AR113" s="955"/>
      <c r="AS113" s="955"/>
      <c r="AT113" s="956"/>
      <c r="AU113" s="921"/>
      <c r="AV113" s="922"/>
      <c r="AW113" s="922"/>
      <c r="AX113" s="922"/>
      <c r="AY113" s="922"/>
      <c r="AZ113" s="935" t="s">
        <v>454</v>
      </c>
      <c r="BA113" s="936"/>
      <c r="BB113" s="936"/>
      <c r="BC113" s="936"/>
      <c r="BD113" s="936"/>
      <c r="BE113" s="936"/>
      <c r="BF113" s="936"/>
      <c r="BG113" s="936"/>
      <c r="BH113" s="936"/>
      <c r="BI113" s="936"/>
      <c r="BJ113" s="936"/>
      <c r="BK113" s="936"/>
      <c r="BL113" s="936"/>
      <c r="BM113" s="936"/>
      <c r="BN113" s="936"/>
      <c r="BO113" s="936"/>
      <c r="BP113" s="937"/>
      <c r="BQ113" s="938">
        <v>2835620</v>
      </c>
      <c r="BR113" s="939"/>
      <c r="BS113" s="939"/>
      <c r="BT113" s="939"/>
      <c r="BU113" s="939"/>
      <c r="BV113" s="939">
        <v>2907996</v>
      </c>
      <c r="BW113" s="939"/>
      <c r="BX113" s="939"/>
      <c r="BY113" s="939"/>
      <c r="BZ113" s="939"/>
      <c r="CA113" s="939">
        <v>2763629</v>
      </c>
      <c r="CB113" s="939"/>
      <c r="CC113" s="939"/>
      <c r="CD113" s="939"/>
      <c r="CE113" s="939"/>
      <c r="CF113" s="933">
        <v>27.9</v>
      </c>
      <c r="CG113" s="934"/>
      <c r="CH113" s="934"/>
      <c r="CI113" s="934"/>
      <c r="CJ113" s="934"/>
      <c r="CK113" s="961"/>
      <c r="CL113" s="962"/>
      <c r="CM113" s="935" t="s">
        <v>455</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446</v>
      </c>
      <c r="DH113" s="972"/>
      <c r="DI113" s="972"/>
      <c r="DJ113" s="972"/>
      <c r="DK113" s="973"/>
      <c r="DL113" s="974" t="s">
        <v>445</v>
      </c>
      <c r="DM113" s="972"/>
      <c r="DN113" s="972"/>
      <c r="DO113" s="972"/>
      <c r="DP113" s="973"/>
      <c r="DQ113" s="974" t="s">
        <v>245</v>
      </c>
      <c r="DR113" s="972"/>
      <c r="DS113" s="972"/>
      <c r="DT113" s="972"/>
      <c r="DU113" s="973"/>
      <c r="DV113" s="975" t="s">
        <v>446</v>
      </c>
      <c r="DW113" s="976"/>
      <c r="DX113" s="976"/>
      <c r="DY113" s="976"/>
      <c r="DZ113" s="977"/>
    </row>
    <row r="114" spans="1:130" s="224" customFormat="1" ht="26.25" customHeight="1" x14ac:dyDescent="0.15">
      <c r="A114" s="967"/>
      <c r="B114" s="968"/>
      <c r="C114" s="936" t="s">
        <v>456</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223058</v>
      </c>
      <c r="AB114" s="972"/>
      <c r="AC114" s="972"/>
      <c r="AD114" s="972"/>
      <c r="AE114" s="973"/>
      <c r="AF114" s="974">
        <v>283057</v>
      </c>
      <c r="AG114" s="972"/>
      <c r="AH114" s="972"/>
      <c r="AI114" s="972"/>
      <c r="AJ114" s="973"/>
      <c r="AK114" s="974">
        <v>278222</v>
      </c>
      <c r="AL114" s="972"/>
      <c r="AM114" s="972"/>
      <c r="AN114" s="972"/>
      <c r="AO114" s="973"/>
      <c r="AP114" s="975">
        <v>2.8</v>
      </c>
      <c r="AQ114" s="976"/>
      <c r="AR114" s="976"/>
      <c r="AS114" s="976"/>
      <c r="AT114" s="977"/>
      <c r="AU114" s="921"/>
      <c r="AV114" s="922"/>
      <c r="AW114" s="922"/>
      <c r="AX114" s="922"/>
      <c r="AY114" s="922"/>
      <c r="AZ114" s="935" t="s">
        <v>457</v>
      </c>
      <c r="BA114" s="936"/>
      <c r="BB114" s="936"/>
      <c r="BC114" s="936"/>
      <c r="BD114" s="936"/>
      <c r="BE114" s="936"/>
      <c r="BF114" s="936"/>
      <c r="BG114" s="936"/>
      <c r="BH114" s="936"/>
      <c r="BI114" s="936"/>
      <c r="BJ114" s="936"/>
      <c r="BK114" s="936"/>
      <c r="BL114" s="936"/>
      <c r="BM114" s="936"/>
      <c r="BN114" s="936"/>
      <c r="BO114" s="936"/>
      <c r="BP114" s="937"/>
      <c r="BQ114" s="938">
        <v>2661036</v>
      </c>
      <c r="BR114" s="939"/>
      <c r="BS114" s="939"/>
      <c r="BT114" s="939"/>
      <c r="BU114" s="939"/>
      <c r="BV114" s="939">
        <v>2596352</v>
      </c>
      <c r="BW114" s="939"/>
      <c r="BX114" s="939"/>
      <c r="BY114" s="939"/>
      <c r="BZ114" s="939"/>
      <c r="CA114" s="939">
        <v>2555482</v>
      </c>
      <c r="CB114" s="939"/>
      <c r="CC114" s="939"/>
      <c r="CD114" s="939"/>
      <c r="CE114" s="939"/>
      <c r="CF114" s="933">
        <v>25.8</v>
      </c>
      <c r="CG114" s="934"/>
      <c r="CH114" s="934"/>
      <c r="CI114" s="934"/>
      <c r="CJ114" s="934"/>
      <c r="CK114" s="961"/>
      <c r="CL114" s="962"/>
      <c r="CM114" s="935" t="s">
        <v>458</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245</v>
      </c>
      <c r="DH114" s="972"/>
      <c r="DI114" s="972"/>
      <c r="DJ114" s="972"/>
      <c r="DK114" s="973"/>
      <c r="DL114" s="974" t="s">
        <v>443</v>
      </c>
      <c r="DM114" s="972"/>
      <c r="DN114" s="972"/>
      <c r="DO114" s="972"/>
      <c r="DP114" s="973"/>
      <c r="DQ114" s="974" t="s">
        <v>397</v>
      </c>
      <c r="DR114" s="972"/>
      <c r="DS114" s="972"/>
      <c r="DT114" s="972"/>
      <c r="DU114" s="973"/>
      <c r="DV114" s="975" t="s">
        <v>397</v>
      </c>
      <c r="DW114" s="976"/>
      <c r="DX114" s="976"/>
      <c r="DY114" s="976"/>
      <c r="DZ114" s="977"/>
    </row>
    <row r="115" spans="1:130" s="224" customFormat="1" ht="26.25" customHeight="1" x14ac:dyDescent="0.15">
      <c r="A115" s="967"/>
      <c r="B115" s="968"/>
      <c r="C115" s="936" t="s">
        <v>459</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397</v>
      </c>
      <c r="AB115" s="951"/>
      <c r="AC115" s="951"/>
      <c r="AD115" s="951"/>
      <c r="AE115" s="952"/>
      <c r="AF115" s="953" t="s">
        <v>397</v>
      </c>
      <c r="AG115" s="951"/>
      <c r="AH115" s="951"/>
      <c r="AI115" s="951"/>
      <c r="AJ115" s="952"/>
      <c r="AK115" s="953" t="s">
        <v>443</v>
      </c>
      <c r="AL115" s="951"/>
      <c r="AM115" s="951"/>
      <c r="AN115" s="951"/>
      <c r="AO115" s="952"/>
      <c r="AP115" s="954" t="s">
        <v>245</v>
      </c>
      <c r="AQ115" s="955"/>
      <c r="AR115" s="955"/>
      <c r="AS115" s="955"/>
      <c r="AT115" s="956"/>
      <c r="AU115" s="921"/>
      <c r="AV115" s="922"/>
      <c r="AW115" s="922"/>
      <c r="AX115" s="922"/>
      <c r="AY115" s="922"/>
      <c r="AZ115" s="935" t="s">
        <v>460</v>
      </c>
      <c r="BA115" s="936"/>
      <c r="BB115" s="936"/>
      <c r="BC115" s="936"/>
      <c r="BD115" s="936"/>
      <c r="BE115" s="936"/>
      <c r="BF115" s="936"/>
      <c r="BG115" s="936"/>
      <c r="BH115" s="936"/>
      <c r="BI115" s="936"/>
      <c r="BJ115" s="936"/>
      <c r="BK115" s="936"/>
      <c r="BL115" s="936"/>
      <c r="BM115" s="936"/>
      <c r="BN115" s="936"/>
      <c r="BO115" s="936"/>
      <c r="BP115" s="937"/>
      <c r="BQ115" s="938" t="s">
        <v>446</v>
      </c>
      <c r="BR115" s="939"/>
      <c r="BS115" s="939"/>
      <c r="BT115" s="939"/>
      <c r="BU115" s="939"/>
      <c r="BV115" s="939" t="s">
        <v>443</v>
      </c>
      <c r="BW115" s="939"/>
      <c r="BX115" s="939"/>
      <c r="BY115" s="939"/>
      <c r="BZ115" s="939"/>
      <c r="CA115" s="939" t="s">
        <v>245</v>
      </c>
      <c r="CB115" s="939"/>
      <c r="CC115" s="939"/>
      <c r="CD115" s="939"/>
      <c r="CE115" s="939"/>
      <c r="CF115" s="933" t="s">
        <v>443</v>
      </c>
      <c r="CG115" s="934"/>
      <c r="CH115" s="934"/>
      <c r="CI115" s="934"/>
      <c r="CJ115" s="934"/>
      <c r="CK115" s="961"/>
      <c r="CL115" s="962"/>
      <c r="CM115" s="935" t="s">
        <v>461</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443</v>
      </c>
      <c r="DH115" s="972"/>
      <c r="DI115" s="972"/>
      <c r="DJ115" s="972"/>
      <c r="DK115" s="973"/>
      <c r="DL115" s="974" t="s">
        <v>443</v>
      </c>
      <c r="DM115" s="972"/>
      <c r="DN115" s="972"/>
      <c r="DO115" s="972"/>
      <c r="DP115" s="973"/>
      <c r="DQ115" s="974" t="s">
        <v>245</v>
      </c>
      <c r="DR115" s="972"/>
      <c r="DS115" s="972"/>
      <c r="DT115" s="972"/>
      <c r="DU115" s="973"/>
      <c r="DV115" s="975" t="s">
        <v>397</v>
      </c>
      <c r="DW115" s="976"/>
      <c r="DX115" s="976"/>
      <c r="DY115" s="976"/>
      <c r="DZ115" s="977"/>
    </row>
    <row r="116" spans="1:130" s="224" customFormat="1" ht="26.25" customHeight="1" x14ac:dyDescent="0.15">
      <c r="A116" s="969"/>
      <c r="B116" s="970"/>
      <c r="C116" s="978" t="s">
        <v>462</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245</v>
      </c>
      <c r="AB116" s="972"/>
      <c r="AC116" s="972"/>
      <c r="AD116" s="972"/>
      <c r="AE116" s="973"/>
      <c r="AF116" s="974" t="s">
        <v>443</v>
      </c>
      <c r="AG116" s="972"/>
      <c r="AH116" s="972"/>
      <c r="AI116" s="972"/>
      <c r="AJ116" s="973"/>
      <c r="AK116" s="974" t="s">
        <v>416</v>
      </c>
      <c r="AL116" s="972"/>
      <c r="AM116" s="972"/>
      <c r="AN116" s="972"/>
      <c r="AO116" s="973"/>
      <c r="AP116" s="975" t="s">
        <v>245</v>
      </c>
      <c r="AQ116" s="976"/>
      <c r="AR116" s="976"/>
      <c r="AS116" s="976"/>
      <c r="AT116" s="977"/>
      <c r="AU116" s="921"/>
      <c r="AV116" s="922"/>
      <c r="AW116" s="922"/>
      <c r="AX116" s="922"/>
      <c r="AY116" s="922"/>
      <c r="AZ116" s="980" t="s">
        <v>463</v>
      </c>
      <c r="BA116" s="981"/>
      <c r="BB116" s="981"/>
      <c r="BC116" s="981"/>
      <c r="BD116" s="981"/>
      <c r="BE116" s="981"/>
      <c r="BF116" s="981"/>
      <c r="BG116" s="981"/>
      <c r="BH116" s="981"/>
      <c r="BI116" s="981"/>
      <c r="BJ116" s="981"/>
      <c r="BK116" s="981"/>
      <c r="BL116" s="981"/>
      <c r="BM116" s="981"/>
      <c r="BN116" s="981"/>
      <c r="BO116" s="981"/>
      <c r="BP116" s="982"/>
      <c r="BQ116" s="938" t="s">
        <v>443</v>
      </c>
      <c r="BR116" s="939"/>
      <c r="BS116" s="939"/>
      <c r="BT116" s="939"/>
      <c r="BU116" s="939"/>
      <c r="BV116" s="939" t="s">
        <v>397</v>
      </c>
      <c r="BW116" s="939"/>
      <c r="BX116" s="939"/>
      <c r="BY116" s="939"/>
      <c r="BZ116" s="939"/>
      <c r="CA116" s="939" t="s">
        <v>443</v>
      </c>
      <c r="CB116" s="939"/>
      <c r="CC116" s="939"/>
      <c r="CD116" s="939"/>
      <c r="CE116" s="939"/>
      <c r="CF116" s="933" t="s">
        <v>416</v>
      </c>
      <c r="CG116" s="934"/>
      <c r="CH116" s="934"/>
      <c r="CI116" s="934"/>
      <c r="CJ116" s="934"/>
      <c r="CK116" s="961"/>
      <c r="CL116" s="962"/>
      <c r="CM116" s="935" t="s">
        <v>464</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245</v>
      </c>
      <c r="DH116" s="972"/>
      <c r="DI116" s="972"/>
      <c r="DJ116" s="972"/>
      <c r="DK116" s="973"/>
      <c r="DL116" s="974" t="s">
        <v>397</v>
      </c>
      <c r="DM116" s="972"/>
      <c r="DN116" s="972"/>
      <c r="DO116" s="972"/>
      <c r="DP116" s="973"/>
      <c r="DQ116" s="974" t="s">
        <v>445</v>
      </c>
      <c r="DR116" s="972"/>
      <c r="DS116" s="972"/>
      <c r="DT116" s="972"/>
      <c r="DU116" s="973"/>
      <c r="DV116" s="975" t="s">
        <v>397</v>
      </c>
      <c r="DW116" s="976"/>
      <c r="DX116" s="976"/>
      <c r="DY116" s="976"/>
      <c r="DZ116" s="977"/>
    </row>
    <row r="117" spans="1:130" s="224" customFormat="1" ht="26.25" customHeight="1" x14ac:dyDescent="0.15">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465</v>
      </c>
      <c r="Z117" s="907"/>
      <c r="AA117" s="991">
        <v>2756885</v>
      </c>
      <c r="AB117" s="992"/>
      <c r="AC117" s="992"/>
      <c r="AD117" s="992"/>
      <c r="AE117" s="993"/>
      <c r="AF117" s="994">
        <v>2937742</v>
      </c>
      <c r="AG117" s="992"/>
      <c r="AH117" s="992"/>
      <c r="AI117" s="992"/>
      <c r="AJ117" s="993"/>
      <c r="AK117" s="994">
        <v>2954758</v>
      </c>
      <c r="AL117" s="992"/>
      <c r="AM117" s="992"/>
      <c r="AN117" s="992"/>
      <c r="AO117" s="993"/>
      <c r="AP117" s="995"/>
      <c r="AQ117" s="996"/>
      <c r="AR117" s="996"/>
      <c r="AS117" s="996"/>
      <c r="AT117" s="997"/>
      <c r="AU117" s="921"/>
      <c r="AV117" s="922"/>
      <c r="AW117" s="922"/>
      <c r="AX117" s="922"/>
      <c r="AY117" s="922"/>
      <c r="AZ117" s="987" t="s">
        <v>466</v>
      </c>
      <c r="BA117" s="988"/>
      <c r="BB117" s="988"/>
      <c r="BC117" s="988"/>
      <c r="BD117" s="988"/>
      <c r="BE117" s="988"/>
      <c r="BF117" s="988"/>
      <c r="BG117" s="988"/>
      <c r="BH117" s="988"/>
      <c r="BI117" s="988"/>
      <c r="BJ117" s="988"/>
      <c r="BK117" s="988"/>
      <c r="BL117" s="988"/>
      <c r="BM117" s="988"/>
      <c r="BN117" s="988"/>
      <c r="BO117" s="988"/>
      <c r="BP117" s="989"/>
      <c r="BQ117" s="938" t="s">
        <v>443</v>
      </c>
      <c r="BR117" s="939"/>
      <c r="BS117" s="939"/>
      <c r="BT117" s="939"/>
      <c r="BU117" s="939"/>
      <c r="BV117" s="939" t="s">
        <v>443</v>
      </c>
      <c r="BW117" s="939"/>
      <c r="BX117" s="939"/>
      <c r="BY117" s="939"/>
      <c r="BZ117" s="939"/>
      <c r="CA117" s="939" t="s">
        <v>397</v>
      </c>
      <c r="CB117" s="939"/>
      <c r="CC117" s="939"/>
      <c r="CD117" s="939"/>
      <c r="CE117" s="939"/>
      <c r="CF117" s="933" t="s">
        <v>443</v>
      </c>
      <c r="CG117" s="934"/>
      <c r="CH117" s="934"/>
      <c r="CI117" s="934"/>
      <c r="CJ117" s="934"/>
      <c r="CK117" s="961"/>
      <c r="CL117" s="962"/>
      <c r="CM117" s="935" t="s">
        <v>467</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443</v>
      </c>
      <c r="DH117" s="972"/>
      <c r="DI117" s="972"/>
      <c r="DJ117" s="972"/>
      <c r="DK117" s="973"/>
      <c r="DL117" s="974" t="s">
        <v>245</v>
      </c>
      <c r="DM117" s="972"/>
      <c r="DN117" s="972"/>
      <c r="DO117" s="972"/>
      <c r="DP117" s="973"/>
      <c r="DQ117" s="974" t="s">
        <v>397</v>
      </c>
      <c r="DR117" s="972"/>
      <c r="DS117" s="972"/>
      <c r="DT117" s="972"/>
      <c r="DU117" s="973"/>
      <c r="DV117" s="975" t="s">
        <v>397</v>
      </c>
      <c r="DW117" s="976"/>
      <c r="DX117" s="976"/>
      <c r="DY117" s="976"/>
      <c r="DZ117" s="977"/>
    </row>
    <row r="118" spans="1:130" s="224" customFormat="1" ht="26.25" customHeight="1" x14ac:dyDescent="0.15">
      <c r="A118" s="925" t="s">
        <v>438</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435</v>
      </c>
      <c r="AB118" s="906"/>
      <c r="AC118" s="906"/>
      <c r="AD118" s="906"/>
      <c r="AE118" s="907"/>
      <c r="AF118" s="905" t="s">
        <v>436</v>
      </c>
      <c r="AG118" s="906"/>
      <c r="AH118" s="906"/>
      <c r="AI118" s="906"/>
      <c r="AJ118" s="907"/>
      <c r="AK118" s="905" t="s">
        <v>313</v>
      </c>
      <c r="AL118" s="906"/>
      <c r="AM118" s="906"/>
      <c r="AN118" s="906"/>
      <c r="AO118" s="907"/>
      <c r="AP118" s="983" t="s">
        <v>437</v>
      </c>
      <c r="AQ118" s="984"/>
      <c r="AR118" s="984"/>
      <c r="AS118" s="984"/>
      <c r="AT118" s="985"/>
      <c r="AU118" s="921"/>
      <c r="AV118" s="922"/>
      <c r="AW118" s="922"/>
      <c r="AX118" s="922"/>
      <c r="AY118" s="922"/>
      <c r="AZ118" s="986" t="s">
        <v>468</v>
      </c>
      <c r="BA118" s="978"/>
      <c r="BB118" s="978"/>
      <c r="BC118" s="978"/>
      <c r="BD118" s="978"/>
      <c r="BE118" s="978"/>
      <c r="BF118" s="978"/>
      <c r="BG118" s="978"/>
      <c r="BH118" s="978"/>
      <c r="BI118" s="978"/>
      <c r="BJ118" s="978"/>
      <c r="BK118" s="978"/>
      <c r="BL118" s="978"/>
      <c r="BM118" s="978"/>
      <c r="BN118" s="978"/>
      <c r="BO118" s="978"/>
      <c r="BP118" s="979"/>
      <c r="BQ118" s="1012" t="s">
        <v>397</v>
      </c>
      <c r="BR118" s="1013"/>
      <c r="BS118" s="1013"/>
      <c r="BT118" s="1013"/>
      <c r="BU118" s="1013"/>
      <c r="BV118" s="1013" t="s">
        <v>397</v>
      </c>
      <c r="BW118" s="1013"/>
      <c r="BX118" s="1013"/>
      <c r="BY118" s="1013"/>
      <c r="BZ118" s="1013"/>
      <c r="CA118" s="1013" t="s">
        <v>397</v>
      </c>
      <c r="CB118" s="1013"/>
      <c r="CC118" s="1013"/>
      <c r="CD118" s="1013"/>
      <c r="CE118" s="1013"/>
      <c r="CF118" s="933" t="s">
        <v>443</v>
      </c>
      <c r="CG118" s="934"/>
      <c r="CH118" s="934"/>
      <c r="CI118" s="934"/>
      <c r="CJ118" s="934"/>
      <c r="CK118" s="961"/>
      <c r="CL118" s="962"/>
      <c r="CM118" s="935" t="s">
        <v>469</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245</v>
      </c>
      <c r="DH118" s="972"/>
      <c r="DI118" s="972"/>
      <c r="DJ118" s="972"/>
      <c r="DK118" s="973"/>
      <c r="DL118" s="974" t="s">
        <v>245</v>
      </c>
      <c r="DM118" s="972"/>
      <c r="DN118" s="972"/>
      <c r="DO118" s="972"/>
      <c r="DP118" s="973"/>
      <c r="DQ118" s="974" t="s">
        <v>446</v>
      </c>
      <c r="DR118" s="972"/>
      <c r="DS118" s="972"/>
      <c r="DT118" s="972"/>
      <c r="DU118" s="973"/>
      <c r="DV118" s="975" t="s">
        <v>397</v>
      </c>
      <c r="DW118" s="976"/>
      <c r="DX118" s="976"/>
      <c r="DY118" s="976"/>
      <c r="DZ118" s="977"/>
    </row>
    <row r="119" spans="1:130" s="224" customFormat="1" ht="26.25" customHeight="1" x14ac:dyDescent="0.15">
      <c r="A119" s="1070" t="s">
        <v>441</v>
      </c>
      <c r="B119" s="960"/>
      <c r="C119" s="942" t="s">
        <v>442</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443</v>
      </c>
      <c r="AB119" s="913"/>
      <c r="AC119" s="913"/>
      <c r="AD119" s="913"/>
      <c r="AE119" s="914"/>
      <c r="AF119" s="915" t="s">
        <v>443</v>
      </c>
      <c r="AG119" s="913"/>
      <c r="AH119" s="913"/>
      <c r="AI119" s="913"/>
      <c r="AJ119" s="914"/>
      <c r="AK119" s="915" t="s">
        <v>245</v>
      </c>
      <c r="AL119" s="913"/>
      <c r="AM119" s="913"/>
      <c r="AN119" s="913"/>
      <c r="AO119" s="914"/>
      <c r="AP119" s="916" t="s">
        <v>245</v>
      </c>
      <c r="AQ119" s="917"/>
      <c r="AR119" s="917"/>
      <c r="AS119" s="917"/>
      <c r="AT119" s="918"/>
      <c r="AU119" s="923"/>
      <c r="AV119" s="924"/>
      <c r="AW119" s="924"/>
      <c r="AX119" s="924"/>
      <c r="AY119" s="924"/>
      <c r="AZ119" s="245" t="s">
        <v>189</v>
      </c>
      <c r="BA119" s="245"/>
      <c r="BB119" s="245"/>
      <c r="BC119" s="245"/>
      <c r="BD119" s="245"/>
      <c r="BE119" s="245"/>
      <c r="BF119" s="245"/>
      <c r="BG119" s="245"/>
      <c r="BH119" s="245"/>
      <c r="BI119" s="245"/>
      <c r="BJ119" s="245"/>
      <c r="BK119" s="245"/>
      <c r="BL119" s="245"/>
      <c r="BM119" s="245"/>
      <c r="BN119" s="245"/>
      <c r="BO119" s="990" t="s">
        <v>470</v>
      </c>
      <c r="BP119" s="1018"/>
      <c r="BQ119" s="1012">
        <v>31034893</v>
      </c>
      <c r="BR119" s="1013"/>
      <c r="BS119" s="1013"/>
      <c r="BT119" s="1013"/>
      <c r="BU119" s="1013"/>
      <c r="BV119" s="1013">
        <v>30612248</v>
      </c>
      <c r="BW119" s="1013"/>
      <c r="BX119" s="1013"/>
      <c r="BY119" s="1013"/>
      <c r="BZ119" s="1013"/>
      <c r="CA119" s="1013">
        <v>29809125</v>
      </c>
      <c r="CB119" s="1013"/>
      <c r="CC119" s="1013"/>
      <c r="CD119" s="1013"/>
      <c r="CE119" s="1013"/>
      <c r="CF119" s="1014"/>
      <c r="CG119" s="1015"/>
      <c r="CH119" s="1015"/>
      <c r="CI119" s="1015"/>
      <c r="CJ119" s="1016"/>
      <c r="CK119" s="963"/>
      <c r="CL119" s="964"/>
      <c r="CM119" s="986" t="s">
        <v>471</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245</v>
      </c>
      <c r="DH119" s="999"/>
      <c r="DI119" s="999"/>
      <c r="DJ119" s="999"/>
      <c r="DK119" s="1000"/>
      <c r="DL119" s="998" t="s">
        <v>245</v>
      </c>
      <c r="DM119" s="999"/>
      <c r="DN119" s="999"/>
      <c r="DO119" s="999"/>
      <c r="DP119" s="1000"/>
      <c r="DQ119" s="998" t="s">
        <v>445</v>
      </c>
      <c r="DR119" s="999"/>
      <c r="DS119" s="999"/>
      <c r="DT119" s="999"/>
      <c r="DU119" s="1000"/>
      <c r="DV119" s="1001" t="s">
        <v>397</v>
      </c>
      <c r="DW119" s="1002"/>
      <c r="DX119" s="1002"/>
      <c r="DY119" s="1002"/>
      <c r="DZ119" s="1003"/>
    </row>
    <row r="120" spans="1:130" s="224" customFormat="1" ht="26.25" customHeight="1" x14ac:dyDescent="0.15">
      <c r="A120" s="1071"/>
      <c r="B120" s="962"/>
      <c r="C120" s="935" t="s">
        <v>448</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443</v>
      </c>
      <c r="AB120" s="972"/>
      <c r="AC120" s="972"/>
      <c r="AD120" s="972"/>
      <c r="AE120" s="973"/>
      <c r="AF120" s="974" t="s">
        <v>445</v>
      </c>
      <c r="AG120" s="972"/>
      <c r="AH120" s="972"/>
      <c r="AI120" s="972"/>
      <c r="AJ120" s="973"/>
      <c r="AK120" s="974" t="s">
        <v>446</v>
      </c>
      <c r="AL120" s="972"/>
      <c r="AM120" s="972"/>
      <c r="AN120" s="972"/>
      <c r="AO120" s="973"/>
      <c r="AP120" s="975" t="s">
        <v>445</v>
      </c>
      <c r="AQ120" s="976"/>
      <c r="AR120" s="976"/>
      <c r="AS120" s="976"/>
      <c r="AT120" s="977"/>
      <c r="AU120" s="1004" t="s">
        <v>472</v>
      </c>
      <c r="AV120" s="1005"/>
      <c r="AW120" s="1005"/>
      <c r="AX120" s="1005"/>
      <c r="AY120" s="1006"/>
      <c r="AZ120" s="942" t="s">
        <v>473</v>
      </c>
      <c r="BA120" s="910"/>
      <c r="BB120" s="910"/>
      <c r="BC120" s="910"/>
      <c r="BD120" s="910"/>
      <c r="BE120" s="910"/>
      <c r="BF120" s="910"/>
      <c r="BG120" s="910"/>
      <c r="BH120" s="910"/>
      <c r="BI120" s="910"/>
      <c r="BJ120" s="910"/>
      <c r="BK120" s="910"/>
      <c r="BL120" s="910"/>
      <c r="BM120" s="910"/>
      <c r="BN120" s="910"/>
      <c r="BO120" s="910"/>
      <c r="BP120" s="911"/>
      <c r="BQ120" s="943">
        <v>8520103</v>
      </c>
      <c r="BR120" s="944"/>
      <c r="BS120" s="944"/>
      <c r="BT120" s="944"/>
      <c r="BU120" s="944"/>
      <c r="BV120" s="944">
        <v>8884993</v>
      </c>
      <c r="BW120" s="944"/>
      <c r="BX120" s="944"/>
      <c r="BY120" s="944"/>
      <c r="BZ120" s="944"/>
      <c r="CA120" s="944">
        <v>8866565</v>
      </c>
      <c r="CB120" s="944"/>
      <c r="CC120" s="944"/>
      <c r="CD120" s="944"/>
      <c r="CE120" s="944"/>
      <c r="CF120" s="957">
        <v>89.4</v>
      </c>
      <c r="CG120" s="958"/>
      <c r="CH120" s="958"/>
      <c r="CI120" s="958"/>
      <c r="CJ120" s="958"/>
      <c r="CK120" s="1019" t="s">
        <v>474</v>
      </c>
      <c r="CL120" s="1020"/>
      <c r="CM120" s="1020"/>
      <c r="CN120" s="1020"/>
      <c r="CO120" s="1021"/>
      <c r="CP120" s="1027" t="s">
        <v>475</v>
      </c>
      <c r="CQ120" s="1028"/>
      <c r="CR120" s="1028"/>
      <c r="CS120" s="1028"/>
      <c r="CT120" s="1028"/>
      <c r="CU120" s="1028"/>
      <c r="CV120" s="1028"/>
      <c r="CW120" s="1028"/>
      <c r="CX120" s="1028"/>
      <c r="CY120" s="1028"/>
      <c r="CZ120" s="1028"/>
      <c r="DA120" s="1028"/>
      <c r="DB120" s="1028"/>
      <c r="DC120" s="1028"/>
      <c r="DD120" s="1028"/>
      <c r="DE120" s="1028"/>
      <c r="DF120" s="1029"/>
      <c r="DG120" s="943">
        <v>3842838</v>
      </c>
      <c r="DH120" s="944"/>
      <c r="DI120" s="944"/>
      <c r="DJ120" s="944"/>
      <c r="DK120" s="944"/>
      <c r="DL120" s="944">
        <v>3591359</v>
      </c>
      <c r="DM120" s="944"/>
      <c r="DN120" s="944"/>
      <c r="DO120" s="944"/>
      <c r="DP120" s="944"/>
      <c r="DQ120" s="944">
        <v>3300791</v>
      </c>
      <c r="DR120" s="944"/>
      <c r="DS120" s="944"/>
      <c r="DT120" s="944"/>
      <c r="DU120" s="944"/>
      <c r="DV120" s="945">
        <v>33.299999999999997</v>
      </c>
      <c r="DW120" s="945"/>
      <c r="DX120" s="945"/>
      <c r="DY120" s="945"/>
      <c r="DZ120" s="946"/>
    </row>
    <row r="121" spans="1:130" s="224" customFormat="1" ht="26.25" customHeight="1" x14ac:dyDescent="0.15">
      <c r="A121" s="1071"/>
      <c r="B121" s="962"/>
      <c r="C121" s="987" t="s">
        <v>476</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443</v>
      </c>
      <c r="AB121" s="972"/>
      <c r="AC121" s="972"/>
      <c r="AD121" s="972"/>
      <c r="AE121" s="973"/>
      <c r="AF121" s="974" t="s">
        <v>445</v>
      </c>
      <c r="AG121" s="972"/>
      <c r="AH121" s="972"/>
      <c r="AI121" s="972"/>
      <c r="AJ121" s="973"/>
      <c r="AK121" s="974" t="s">
        <v>397</v>
      </c>
      <c r="AL121" s="972"/>
      <c r="AM121" s="972"/>
      <c r="AN121" s="972"/>
      <c r="AO121" s="973"/>
      <c r="AP121" s="975" t="s">
        <v>397</v>
      </c>
      <c r="AQ121" s="976"/>
      <c r="AR121" s="976"/>
      <c r="AS121" s="976"/>
      <c r="AT121" s="977"/>
      <c r="AU121" s="1007"/>
      <c r="AV121" s="1008"/>
      <c r="AW121" s="1008"/>
      <c r="AX121" s="1008"/>
      <c r="AY121" s="1009"/>
      <c r="AZ121" s="935" t="s">
        <v>477</v>
      </c>
      <c r="BA121" s="936"/>
      <c r="BB121" s="936"/>
      <c r="BC121" s="936"/>
      <c r="BD121" s="936"/>
      <c r="BE121" s="936"/>
      <c r="BF121" s="936"/>
      <c r="BG121" s="936"/>
      <c r="BH121" s="936"/>
      <c r="BI121" s="936"/>
      <c r="BJ121" s="936"/>
      <c r="BK121" s="936"/>
      <c r="BL121" s="936"/>
      <c r="BM121" s="936"/>
      <c r="BN121" s="936"/>
      <c r="BO121" s="936"/>
      <c r="BP121" s="937"/>
      <c r="BQ121" s="938">
        <v>1397500</v>
      </c>
      <c r="BR121" s="939"/>
      <c r="BS121" s="939"/>
      <c r="BT121" s="939"/>
      <c r="BU121" s="939"/>
      <c r="BV121" s="939">
        <v>1392931</v>
      </c>
      <c r="BW121" s="939"/>
      <c r="BX121" s="939"/>
      <c r="BY121" s="939"/>
      <c r="BZ121" s="939"/>
      <c r="CA121" s="939">
        <v>1358593</v>
      </c>
      <c r="CB121" s="939"/>
      <c r="CC121" s="939"/>
      <c r="CD121" s="939"/>
      <c r="CE121" s="939"/>
      <c r="CF121" s="933">
        <v>13.7</v>
      </c>
      <c r="CG121" s="934"/>
      <c r="CH121" s="934"/>
      <c r="CI121" s="934"/>
      <c r="CJ121" s="934"/>
      <c r="CK121" s="1022"/>
      <c r="CL121" s="1023"/>
      <c r="CM121" s="1023"/>
      <c r="CN121" s="1023"/>
      <c r="CO121" s="1024"/>
      <c r="CP121" s="1032" t="s">
        <v>411</v>
      </c>
      <c r="CQ121" s="1033"/>
      <c r="CR121" s="1033"/>
      <c r="CS121" s="1033"/>
      <c r="CT121" s="1033"/>
      <c r="CU121" s="1033"/>
      <c r="CV121" s="1033"/>
      <c r="CW121" s="1033"/>
      <c r="CX121" s="1033"/>
      <c r="CY121" s="1033"/>
      <c r="CZ121" s="1033"/>
      <c r="DA121" s="1033"/>
      <c r="DB121" s="1033"/>
      <c r="DC121" s="1033"/>
      <c r="DD121" s="1033"/>
      <c r="DE121" s="1033"/>
      <c r="DF121" s="1034"/>
      <c r="DG121" s="938">
        <v>340</v>
      </c>
      <c r="DH121" s="939"/>
      <c r="DI121" s="939"/>
      <c r="DJ121" s="939"/>
      <c r="DK121" s="939"/>
      <c r="DL121" s="939">
        <v>670</v>
      </c>
      <c r="DM121" s="939"/>
      <c r="DN121" s="939"/>
      <c r="DO121" s="939"/>
      <c r="DP121" s="939"/>
      <c r="DQ121" s="939">
        <v>1013</v>
      </c>
      <c r="DR121" s="939"/>
      <c r="DS121" s="939"/>
      <c r="DT121" s="939"/>
      <c r="DU121" s="939"/>
      <c r="DV121" s="940">
        <v>0</v>
      </c>
      <c r="DW121" s="940"/>
      <c r="DX121" s="940"/>
      <c r="DY121" s="940"/>
      <c r="DZ121" s="941"/>
    </row>
    <row r="122" spans="1:130" s="224" customFormat="1" ht="26.25" customHeight="1" x14ac:dyDescent="0.15">
      <c r="A122" s="1071"/>
      <c r="B122" s="962"/>
      <c r="C122" s="935" t="s">
        <v>458</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245</v>
      </c>
      <c r="AB122" s="972"/>
      <c r="AC122" s="972"/>
      <c r="AD122" s="972"/>
      <c r="AE122" s="973"/>
      <c r="AF122" s="974" t="s">
        <v>245</v>
      </c>
      <c r="AG122" s="972"/>
      <c r="AH122" s="972"/>
      <c r="AI122" s="972"/>
      <c r="AJ122" s="973"/>
      <c r="AK122" s="974" t="s">
        <v>245</v>
      </c>
      <c r="AL122" s="972"/>
      <c r="AM122" s="972"/>
      <c r="AN122" s="972"/>
      <c r="AO122" s="973"/>
      <c r="AP122" s="975" t="s">
        <v>443</v>
      </c>
      <c r="AQ122" s="976"/>
      <c r="AR122" s="976"/>
      <c r="AS122" s="976"/>
      <c r="AT122" s="977"/>
      <c r="AU122" s="1007"/>
      <c r="AV122" s="1008"/>
      <c r="AW122" s="1008"/>
      <c r="AX122" s="1008"/>
      <c r="AY122" s="1009"/>
      <c r="AZ122" s="986" t="s">
        <v>478</v>
      </c>
      <c r="BA122" s="978"/>
      <c r="BB122" s="978"/>
      <c r="BC122" s="978"/>
      <c r="BD122" s="978"/>
      <c r="BE122" s="978"/>
      <c r="BF122" s="978"/>
      <c r="BG122" s="978"/>
      <c r="BH122" s="978"/>
      <c r="BI122" s="978"/>
      <c r="BJ122" s="978"/>
      <c r="BK122" s="978"/>
      <c r="BL122" s="978"/>
      <c r="BM122" s="978"/>
      <c r="BN122" s="978"/>
      <c r="BO122" s="978"/>
      <c r="BP122" s="979"/>
      <c r="BQ122" s="1012">
        <v>20569432</v>
      </c>
      <c r="BR122" s="1013"/>
      <c r="BS122" s="1013"/>
      <c r="BT122" s="1013"/>
      <c r="BU122" s="1013"/>
      <c r="BV122" s="1013">
        <v>20116632</v>
      </c>
      <c r="BW122" s="1013"/>
      <c r="BX122" s="1013"/>
      <c r="BY122" s="1013"/>
      <c r="BZ122" s="1013"/>
      <c r="CA122" s="1013">
        <v>19530257</v>
      </c>
      <c r="CB122" s="1013"/>
      <c r="CC122" s="1013"/>
      <c r="CD122" s="1013"/>
      <c r="CE122" s="1013"/>
      <c r="CF122" s="1030">
        <v>196.9</v>
      </c>
      <c r="CG122" s="1031"/>
      <c r="CH122" s="1031"/>
      <c r="CI122" s="1031"/>
      <c r="CJ122" s="1031"/>
      <c r="CK122" s="1022"/>
      <c r="CL122" s="1023"/>
      <c r="CM122" s="1023"/>
      <c r="CN122" s="1023"/>
      <c r="CO122" s="1024"/>
      <c r="CP122" s="1032" t="s">
        <v>479</v>
      </c>
      <c r="CQ122" s="1033"/>
      <c r="CR122" s="1033"/>
      <c r="CS122" s="1033"/>
      <c r="CT122" s="1033"/>
      <c r="CU122" s="1033"/>
      <c r="CV122" s="1033"/>
      <c r="CW122" s="1033"/>
      <c r="CX122" s="1033"/>
      <c r="CY122" s="1033"/>
      <c r="CZ122" s="1033"/>
      <c r="DA122" s="1033"/>
      <c r="DB122" s="1033"/>
      <c r="DC122" s="1033"/>
      <c r="DD122" s="1033"/>
      <c r="DE122" s="1033"/>
      <c r="DF122" s="1034"/>
      <c r="DG122" s="938" t="s">
        <v>445</v>
      </c>
      <c r="DH122" s="939"/>
      <c r="DI122" s="939"/>
      <c r="DJ122" s="939"/>
      <c r="DK122" s="939"/>
      <c r="DL122" s="939" t="s">
        <v>443</v>
      </c>
      <c r="DM122" s="939"/>
      <c r="DN122" s="939"/>
      <c r="DO122" s="939"/>
      <c r="DP122" s="939"/>
      <c r="DQ122" s="939" t="s">
        <v>445</v>
      </c>
      <c r="DR122" s="939"/>
      <c r="DS122" s="939"/>
      <c r="DT122" s="939"/>
      <c r="DU122" s="939"/>
      <c r="DV122" s="940" t="s">
        <v>446</v>
      </c>
      <c r="DW122" s="940"/>
      <c r="DX122" s="940"/>
      <c r="DY122" s="940"/>
      <c r="DZ122" s="941"/>
    </row>
    <row r="123" spans="1:130" s="224" customFormat="1" ht="26.25" customHeight="1" x14ac:dyDescent="0.15">
      <c r="A123" s="1071"/>
      <c r="B123" s="962"/>
      <c r="C123" s="935" t="s">
        <v>464</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397</v>
      </c>
      <c r="AB123" s="972"/>
      <c r="AC123" s="972"/>
      <c r="AD123" s="972"/>
      <c r="AE123" s="973"/>
      <c r="AF123" s="974" t="s">
        <v>443</v>
      </c>
      <c r="AG123" s="972"/>
      <c r="AH123" s="972"/>
      <c r="AI123" s="972"/>
      <c r="AJ123" s="973"/>
      <c r="AK123" s="974" t="s">
        <v>446</v>
      </c>
      <c r="AL123" s="972"/>
      <c r="AM123" s="972"/>
      <c r="AN123" s="972"/>
      <c r="AO123" s="973"/>
      <c r="AP123" s="975" t="s">
        <v>445</v>
      </c>
      <c r="AQ123" s="976"/>
      <c r="AR123" s="976"/>
      <c r="AS123" s="976"/>
      <c r="AT123" s="977"/>
      <c r="AU123" s="1010"/>
      <c r="AV123" s="1011"/>
      <c r="AW123" s="1011"/>
      <c r="AX123" s="1011"/>
      <c r="AY123" s="1011"/>
      <c r="AZ123" s="245" t="s">
        <v>189</v>
      </c>
      <c r="BA123" s="245"/>
      <c r="BB123" s="245"/>
      <c r="BC123" s="245"/>
      <c r="BD123" s="245"/>
      <c r="BE123" s="245"/>
      <c r="BF123" s="245"/>
      <c r="BG123" s="245"/>
      <c r="BH123" s="245"/>
      <c r="BI123" s="245"/>
      <c r="BJ123" s="245"/>
      <c r="BK123" s="245"/>
      <c r="BL123" s="245"/>
      <c r="BM123" s="245"/>
      <c r="BN123" s="245"/>
      <c r="BO123" s="990" t="s">
        <v>480</v>
      </c>
      <c r="BP123" s="1018"/>
      <c r="BQ123" s="1077">
        <v>30487035</v>
      </c>
      <c r="BR123" s="1044"/>
      <c r="BS123" s="1044"/>
      <c r="BT123" s="1044"/>
      <c r="BU123" s="1044"/>
      <c r="BV123" s="1044">
        <v>30394556</v>
      </c>
      <c r="BW123" s="1044"/>
      <c r="BX123" s="1044"/>
      <c r="BY123" s="1044"/>
      <c r="BZ123" s="1044"/>
      <c r="CA123" s="1044">
        <v>29755415</v>
      </c>
      <c r="CB123" s="1044"/>
      <c r="CC123" s="1044"/>
      <c r="CD123" s="1044"/>
      <c r="CE123" s="1044"/>
      <c r="CF123" s="1014"/>
      <c r="CG123" s="1015"/>
      <c r="CH123" s="1015"/>
      <c r="CI123" s="1015"/>
      <c r="CJ123" s="1016"/>
      <c r="CK123" s="1022"/>
      <c r="CL123" s="1023"/>
      <c r="CM123" s="1023"/>
      <c r="CN123" s="1023"/>
      <c r="CO123" s="1024"/>
      <c r="CP123" s="1032"/>
      <c r="CQ123" s="1033"/>
      <c r="CR123" s="1033"/>
      <c r="CS123" s="1033"/>
      <c r="CT123" s="1033"/>
      <c r="CU123" s="1033"/>
      <c r="CV123" s="1033"/>
      <c r="CW123" s="1033"/>
      <c r="CX123" s="1033"/>
      <c r="CY123" s="1033"/>
      <c r="CZ123" s="1033"/>
      <c r="DA123" s="1033"/>
      <c r="DB123" s="1033"/>
      <c r="DC123" s="1033"/>
      <c r="DD123" s="1033"/>
      <c r="DE123" s="1033"/>
      <c r="DF123" s="1034"/>
      <c r="DG123" s="971"/>
      <c r="DH123" s="972"/>
      <c r="DI123" s="972"/>
      <c r="DJ123" s="972"/>
      <c r="DK123" s="973"/>
      <c r="DL123" s="974"/>
      <c r="DM123" s="972"/>
      <c r="DN123" s="972"/>
      <c r="DO123" s="972"/>
      <c r="DP123" s="973"/>
      <c r="DQ123" s="974"/>
      <c r="DR123" s="972"/>
      <c r="DS123" s="972"/>
      <c r="DT123" s="972"/>
      <c r="DU123" s="973"/>
      <c r="DV123" s="975"/>
      <c r="DW123" s="976"/>
      <c r="DX123" s="976"/>
      <c r="DY123" s="976"/>
      <c r="DZ123" s="977"/>
    </row>
    <row r="124" spans="1:130" s="224" customFormat="1" ht="26.25" customHeight="1" thickBot="1" x14ac:dyDescent="0.2">
      <c r="A124" s="1071"/>
      <c r="B124" s="962"/>
      <c r="C124" s="935" t="s">
        <v>467</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446</v>
      </c>
      <c r="AB124" s="972"/>
      <c r="AC124" s="972"/>
      <c r="AD124" s="972"/>
      <c r="AE124" s="973"/>
      <c r="AF124" s="974" t="s">
        <v>446</v>
      </c>
      <c r="AG124" s="972"/>
      <c r="AH124" s="972"/>
      <c r="AI124" s="972"/>
      <c r="AJ124" s="973"/>
      <c r="AK124" s="974" t="s">
        <v>446</v>
      </c>
      <c r="AL124" s="972"/>
      <c r="AM124" s="972"/>
      <c r="AN124" s="972"/>
      <c r="AO124" s="973"/>
      <c r="AP124" s="975" t="s">
        <v>446</v>
      </c>
      <c r="AQ124" s="976"/>
      <c r="AR124" s="976"/>
      <c r="AS124" s="976"/>
      <c r="AT124" s="977"/>
      <c r="AU124" s="1073" t="s">
        <v>481</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5.7</v>
      </c>
      <c r="BR124" s="1040"/>
      <c r="BS124" s="1040"/>
      <c r="BT124" s="1040"/>
      <c r="BU124" s="1040"/>
      <c r="BV124" s="1040">
        <v>2.1</v>
      </c>
      <c r="BW124" s="1040"/>
      <c r="BX124" s="1040"/>
      <c r="BY124" s="1040"/>
      <c r="BZ124" s="1040"/>
      <c r="CA124" s="1040">
        <v>0.5</v>
      </c>
      <c r="CB124" s="1040"/>
      <c r="CC124" s="1040"/>
      <c r="CD124" s="1040"/>
      <c r="CE124" s="1040"/>
      <c r="CF124" s="1041"/>
      <c r="CG124" s="1042"/>
      <c r="CH124" s="1042"/>
      <c r="CI124" s="1042"/>
      <c r="CJ124" s="1043"/>
      <c r="CK124" s="1025"/>
      <c r="CL124" s="1025"/>
      <c r="CM124" s="1025"/>
      <c r="CN124" s="1025"/>
      <c r="CO124" s="1026"/>
      <c r="CP124" s="1032" t="s">
        <v>482</v>
      </c>
      <c r="CQ124" s="1033"/>
      <c r="CR124" s="1033"/>
      <c r="CS124" s="1033"/>
      <c r="CT124" s="1033"/>
      <c r="CU124" s="1033"/>
      <c r="CV124" s="1033"/>
      <c r="CW124" s="1033"/>
      <c r="CX124" s="1033"/>
      <c r="CY124" s="1033"/>
      <c r="CZ124" s="1033"/>
      <c r="DA124" s="1033"/>
      <c r="DB124" s="1033"/>
      <c r="DC124" s="1033"/>
      <c r="DD124" s="1033"/>
      <c r="DE124" s="1033"/>
      <c r="DF124" s="1034"/>
      <c r="DG124" s="1017" t="s">
        <v>397</v>
      </c>
      <c r="DH124" s="999"/>
      <c r="DI124" s="999"/>
      <c r="DJ124" s="999"/>
      <c r="DK124" s="1000"/>
      <c r="DL124" s="998" t="s">
        <v>397</v>
      </c>
      <c r="DM124" s="999"/>
      <c r="DN124" s="999"/>
      <c r="DO124" s="999"/>
      <c r="DP124" s="1000"/>
      <c r="DQ124" s="998" t="s">
        <v>483</v>
      </c>
      <c r="DR124" s="999"/>
      <c r="DS124" s="999"/>
      <c r="DT124" s="999"/>
      <c r="DU124" s="1000"/>
      <c r="DV124" s="1001" t="s">
        <v>397</v>
      </c>
      <c r="DW124" s="1002"/>
      <c r="DX124" s="1002"/>
      <c r="DY124" s="1002"/>
      <c r="DZ124" s="1003"/>
    </row>
    <row r="125" spans="1:130" s="224" customFormat="1" ht="26.25" customHeight="1" x14ac:dyDescent="0.15">
      <c r="A125" s="1071"/>
      <c r="B125" s="962"/>
      <c r="C125" s="935" t="s">
        <v>469</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397</v>
      </c>
      <c r="AB125" s="972"/>
      <c r="AC125" s="972"/>
      <c r="AD125" s="972"/>
      <c r="AE125" s="973"/>
      <c r="AF125" s="974" t="s">
        <v>483</v>
      </c>
      <c r="AG125" s="972"/>
      <c r="AH125" s="972"/>
      <c r="AI125" s="972"/>
      <c r="AJ125" s="973"/>
      <c r="AK125" s="974" t="s">
        <v>397</v>
      </c>
      <c r="AL125" s="972"/>
      <c r="AM125" s="972"/>
      <c r="AN125" s="972"/>
      <c r="AO125" s="973"/>
      <c r="AP125" s="975" t="s">
        <v>397</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484</v>
      </c>
      <c r="CL125" s="1020"/>
      <c r="CM125" s="1020"/>
      <c r="CN125" s="1020"/>
      <c r="CO125" s="1021"/>
      <c r="CP125" s="942" t="s">
        <v>485</v>
      </c>
      <c r="CQ125" s="910"/>
      <c r="CR125" s="910"/>
      <c r="CS125" s="910"/>
      <c r="CT125" s="910"/>
      <c r="CU125" s="910"/>
      <c r="CV125" s="910"/>
      <c r="CW125" s="910"/>
      <c r="CX125" s="910"/>
      <c r="CY125" s="910"/>
      <c r="CZ125" s="910"/>
      <c r="DA125" s="910"/>
      <c r="DB125" s="910"/>
      <c r="DC125" s="910"/>
      <c r="DD125" s="910"/>
      <c r="DE125" s="910"/>
      <c r="DF125" s="911"/>
      <c r="DG125" s="943" t="s">
        <v>397</v>
      </c>
      <c r="DH125" s="944"/>
      <c r="DI125" s="944"/>
      <c r="DJ125" s="944"/>
      <c r="DK125" s="944"/>
      <c r="DL125" s="944" t="s">
        <v>397</v>
      </c>
      <c r="DM125" s="944"/>
      <c r="DN125" s="944"/>
      <c r="DO125" s="944"/>
      <c r="DP125" s="944"/>
      <c r="DQ125" s="944" t="s">
        <v>483</v>
      </c>
      <c r="DR125" s="944"/>
      <c r="DS125" s="944"/>
      <c r="DT125" s="944"/>
      <c r="DU125" s="944"/>
      <c r="DV125" s="945" t="s">
        <v>397</v>
      </c>
      <c r="DW125" s="945"/>
      <c r="DX125" s="945"/>
      <c r="DY125" s="945"/>
      <c r="DZ125" s="946"/>
    </row>
    <row r="126" spans="1:130" s="224" customFormat="1" ht="26.25" customHeight="1" thickBot="1" x14ac:dyDescent="0.2">
      <c r="A126" s="1071"/>
      <c r="B126" s="962"/>
      <c r="C126" s="935" t="s">
        <v>471</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483</v>
      </c>
      <c r="AB126" s="972"/>
      <c r="AC126" s="972"/>
      <c r="AD126" s="972"/>
      <c r="AE126" s="973"/>
      <c r="AF126" s="974" t="s">
        <v>397</v>
      </c>
      <c r="AG126" s="972"/>
      <c r="AH126" s="972"/>
      <c r="AI126" s="972"/>
      <c r="AJ126" s="973"/>
      <c r="AK126" s="974" t="s">
        <v>483</v>
      </c>
      <c r="AL126" s="972"/>
      <c r="AM126" s="972"/>
      <c r="AN126" s="972"/>
      <c r="AO126" s="973"/>
      <c r="AP126" s="975" t="s">
        <v>397</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486</v>
      </c>
      <c r="CQ126" s="936"/>
      <c r="CR126" s="936"/>
      <c r="CS126" s="936"/>
      <c r="CT126" s="936"/>
      <c r="CU126" s="936"/>
      <c r="CV126" s="936"/>
      <c r="CW126" s="936"/>
      <c r="CX126" s="936"/>
      <c r="CY126" s="936"/>
      <c r="CZ126" s="936"/>
      <c r="DA126" s="936"/>
      <c r="DB126" s="936"/>
      <c r="DC126" s="936"/>
      <c r="DD126" s="936"/>
      <c r="DE126" s="936"/>
      <c r="DF126" s="937"/>
      <c r="DG126" s="938" t="s">
        <v>487</v>
      </c>
      <c r="DH126" s="939"/>
      <c r="DI126" s="939"/>
      <c r="DJ126" s="939"/>
      <c r="DK126" s="939"/>
      <c r="DL126" s="939" t="s">
        <v>487</v>
      </c>
      <c r="DM126" s="939"/>
      <c r="DN126" s="939"/>
      <c r="DO126" s="939"/>
      <c r="DP126" s="939"/>
      <c r="DQ126" s="939" t="s">
        <v>245</v>
      </c>
      <c r="DR126" s="939"/>
      <c r="DS126" s="939"/>
      <c r="DT126" s="939"/>
      <c r="DU126" s="939"/>
      <c r="DV126" s="940" t="s">
        <v>397</v>
      </c>
      <c r="DW126" s="940"/>
      <c r="DX126" s="940"/>
      <c r="DY126" s="940"/>
      <c r="DZ126" s="941"/>
    </row>
    <row r="127" spans="1:130" s="224" customFormat="1" ht="26.25" customHeight="1" x14ac:dyDescent="0.15">
      <c r="A127" s="1072"/>
      <c r="B127" s="964"/>
      <c r="C127" s="986" t="s">
        <v>488</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397</v>
      </c>
      <c r="AB127" s="972"/>
      <c r="AC127" s="972"/>
      <c r="AD127" s="972"/>
      <c r="AE127" s="973"/>
      <c r="AF127" s="974" t="s">
        <v>483</v>
      </c>
      <c r="AG127" s="972"/>
      <c r="AH127" s="972"/>
      <c r="AI127" s="972"/>
      <c r="AJ127" s="973"/>
      <c r="AK127" s="974" t="s">
        <v>397</v>
      </c>
      <c r="AL127" s="972"/>
      <c r="AM127" s="972"/>
      <c r="AN127" s="972"/>
      <c r="AO127" s="973"/>
      <c r="AP127" s="975" t="s">
        <v>397</v>
      </c>
      <c r="AQ127" s="976"/>
      <c r="AR127" s="976"/>
      <c r="AS127" s="976"/>
      <c r="AT127" s="977"/>
      <c r="AU127" s="226"/>
      <c r="AV127" s="226"/>
      <c r="AW127" s="226"/>
      <c r="AX127" s="1045" t="s">
        <v>489</v>
      </c>
      <c r="AY127" s="1046"/>
      <c r="AZ127" s="1046"/>
      <c r="BA127" s="1046"/>
      <c r="BB127" s="1046"/>
      <c r="BC127" s="1046"/>
      <c r="BD127" s="1046"/>
      <c r="BE127" s="1047"/>
      <c r="BF127" s="1048" t="s">
        <v>490</v>
      </c>
      <c r="BG127" s="1046"/>
      <c r="BH127" s="1046"/>
      <c r="BI127" s="1046"/>
      <c r="BJ127" s="1046"/>
      <c r="BK127" s="1046"/>
      <c r="BL127" s="1047"/>
      <c r="BM127" s="1048" t="s">
        <v>491</v>
      </c>
      <c r="BN127" s="1046"/>
      <c r="BO127" s="1046"/>
      <c r="BP127" s="1046"/>
      <c r="BQ127" s="1046"/>
      <c r="BR127" s="1046"/>
      <c r="BS127" s="1047"/>
      <c r="BT127" s="1048" t="s">
        <v>492</v>
      </c>
      <c r="BU127" s="1046"/>
      <c r="BV127" s="1046"/>
      <c r="BW127" s="1046"/>
      <c r="BX127" s="1046"/>
      <c r="BY127" s="1046"/>
      <c r="BZ127" s="1069"/>
      <c r="CA127" s="226"/>
      <c r="CB127" s="226"/>
      <c r="CC127" s="226"/>
      <c r="CD127" s="249"/>
      <c r="CE127" s="249"/>
      <c r="CF127" s="249"/>
      <c r="CG127" s="226"/>
      <c r="CH127" s="226"/>
      <c r="CI127" s="226"/>
      <c r="CJ127" s="248"/>
      <c r="CK127" s="1036"/>
      <c r="CL127" s="1023"/>
      <c r="CM127" s="1023"/>
      <c r="CN127" s="1023"/>
      <c r="CO127" s="1024"/>
      <c r="CP127" s="935" t="s">
        <v>493</v>
      </c>
      <c r="CQ127" s="936"/>
      <c r="CR127" s="936"/>
      <c r="CS127" s="936"/>
      <c r="CT127" s="936"/>
      <c r="CU127" s="936"/>
      <c r="CV127" s="936"/>
      <c r="CW127" s="936"/>
      <c r="CX127" s="936"/>
      <c r="CY127" s="936"/>
      <c r="CZ127" s="936"/>
      <c r="DA127" s="936"/>
      <c r="DB127" s="936"/>
      <c r="DC127" s="936"/>
      <c r="DD127" s="936"/>
      <c r="DE127" s="936"/>
      <c r="DF127" s="937"/>
      <c r="DG127" s="938" t="s">
        <v>494</v>
      </c>
      <c r="DH127" s="939"/>
      <c r="DI127" s="939"/>
      <c r="DJ127" s="939"/>
      <c r="DK127" s="939"/>
      <c r="DL127" s="939" t="s">
        <v>495</v>
      </c>
      <c r="DM127" s="939"/>
      <c r="DN127" s="939"/>
      <c r="DO127" s="939"/>
      <c r="DP127" s="939"/>
      <c r="DQ127" s="939" t="s">
        <v>483</v>
      </c>
      <c r="DR127" s="939"/>
      <c r="DS127" s="939"/>
      <c r="DT127" s="939"/>
      <c r="DU127" s="939"/>
      <c r="DV127" s="940" t="s">
        <v>397</v>
      </c>
      <c r="DW127" s="940"/>
      <c r="DX127" s="940"/>
      <c r="DY127" s="940"/>
      <c r="DZ127" s="941"/>
    </row>
    <row r="128" spans="1:130" s="224" customFormat="1" ht="26.25" customHeight="1" thickBot="1" x14ac:dyDescent="0.2">
      <c r="A128" s="1055" t="s">
        <v>496</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497</v>
      </c>
      <c r="X128" s="1057"/>
      <c r="Y128" s="1057"/>
      <c r="Z128" s="1058"/>
      <c r="AA128" s="1059">
        <v>191950</v>
      </c>
      <c r="AB128" s="1060"/>
      <c r="AC128" s="1060"/>
      <c r="AD128" s="1060"/>
      <c r="AE128" s="1061"/>
      <c r="AF128" s="1062">
        <v>200455</v>
      </c>
      <c r="AG128" s="1060"/>
      <c r="AH128" s="1060"/>
      <c r="AI128" s="1060"/>
      <c r="AJ128" s="1061"/>
      <c r="AK128" s="1062">
        <v>207072</v>
      </c>
      <c r="AL128" s="1060"/>
      <c r="AM128" s="1060"/>
      <c r="AN128" s="1060"/>
      <c r="AO128" s="1061"/>
      <c r="AP128" s="1063"/>
      <c r="AQ128" s="1064"/>
      <c r="AR128" s="1064"/>
      <c r="AS128" s="1064"/>
      <c r="AT128" s="1065"/>
      <c r="AU128" s="226"/>
      <c r="AV128" s="226"/>
      <c r="AW128" s="226"/>
      <c r="AX128" s="909" t="s">
        <v>498</v>
      </c>
      <c r="AY128" s="910"/>
      <c r="AZ128" s="910"/>
      <c r="BA128" s="910"/>
      <c r="BB128" s="910"/>
      <c r="BC128" s="910"/>
      <c r="BD128" s="910"/>
      <c r="BE128" s="911"/>
      <c r="BF128" s="1066" t="s">
        <v>483</v>
      </c>
      <c r="BG128" s="1067"/>
      <c r="BH128" s="1067"/>
      <c r="BI128" s="1067"/>
      <c r="BJ128" s="1067"/>
      <c r="BK128" s="1067"/>
      <c r="BL128" s="1068"/>
      <c r="BM128" s="1066">
        <v>13.07</v>
      </c>
      <c r="BN128" s="1067"/>
      <c r="BO128" s="1067"/>
      <c r="BP128" s="1067"/>
      <c r="BQ128" s="1067"/>
      <c r="BR128" s="1067"/>
      <c r="BS128" s="1068"/>
      <c r="BT128" s="1066">
        <v>20</v>
      </c>
      <c r="BU128" s="1067"/>
      <c r="BV128" s="1067"/>
      <c r="BW128" s="1067"/>
      <c r="BX128" s="1067"/>
      <c r="BY128" s="1067"/>
      <c r="BZ128" s="1089"/>
      <c r="CA128" s="249"/>
      <c r="CB128" s="249"/>
      <c r="CC128" s="249"/>
      <c r="CD128" s="249"/>
      <c r="CE128" s="249"/>
      <c r="CF128" s="249"/>
      <c r="CG128" s="226"/>
      <c r="CH128" s="226"/>
      <c r="CI128" s="226"/>
      <c r="CJ128" s="248"/>
      <c r="CK128" s="1037"/>
      <c r="CL128" s="1038"/>
      <c r="CM128" s="1038"/>
      <c r="CN128" s="1038"/>
      <c r="CO128" s="1039"/>
      <c r="CP128" s="1049" t="s">
        <v>499</v>
      </c>
      <c r="CQ128" s="739"/>
      <c r="CR128" s="739"/>
      <c r="CS128" s="739"/>
      <c r="CT128" s="739"/>
      <c r="CU128" s="739"/>
      <c r="CV128" s="739"/>
      <c r="CW128" s="739"/>
      <c r="CX128" s="739"/>
      <c r="CY128" s="739"/>
      <c r="CZ128" s="739"/>
      <c r="DA128" s="739"/>
      <c r="DB128" s="739"/>
      <c r="DC128" s="739"/>
      <c r="DD128" s="739"/>
      <c r="DE128" s="739"/>
      <c r="DF128" s="1050"/>
      <c r="DG128" s="1051" t="s">
        <v>245</v>
      </c>
      <c r="DH128" s="1052"/>
      <c r="DI128" s="1052"/>
      <c r="DJ128" s="1052"/>
      <c r="DK128" s="1052"/>
      <c r="DL128" s="1052" t="s">
        <v>245</v>
      </c>
      <c r="DM128" s="1052"/>
      <c r="DN128" s="1052"/>
      <c r="DO128" s="1052"/>
      <c r="DP128" s="1052"/>
      <c r="DQ128" s="1052" t="s">
        <v>487</v>
      </c>
      <c r="DR128" s="1052"/>
      <c r="DS128" s="1052"/>
      <c r="DT128" s="1052"/>
      <c r="DU128" s="1052"/>
      <c r="DV128" s="1053" t="s">
        <v>397</v>
      </c>
      <c r="DW128" s="1053"/>
      <c r="DX128" s="1053"/>
      <c r="DY128" s="1053"/>
      <c r="DZ128" s="1054"/>
    </row>
    <row r="129" spans="1:131" s="224" customFormat="1" ht="26.25" customHeight="1" x14ac:dyDescent="0.15">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500</v>
      </c>
      <c r="X129" s="1084"/>
      <c r="Y129" s="1084"/>
      <c r="Z129" s="1085"/>
      <c r="AA129" s="971">
        <v>11570912</v>
      </c>
      <c r="AB129" s="972"/>
      <c r="AC129" s="972"/>
      <c r="AD129" s="972"/>
      <c r="AE129" s="973"/>
      <c r="AF129" s="974">
        <v>12116304</v>
      </c>
      <c r="AG129" s="972"/>
      <c r="AH129" s="972"/>
      <c r="AI129" s="972"/>
      <c r="AJ129" s="973"/>
      <c r="AK129" s="974">
        <v>11845543</v>
      </c>
      <c r="AL129" s="972"/>
      <c r="AM129" s="972"/>
      <c r="AN129" s="972"/>
      <c r="AO129" s="973"/>
      <c r="AP129" s="1086"/>
      <c r="AQ129" s="1087"/>
      <c r="AR129" s="1087"/>
      <c r="AS129" s="1087"/>
      <c r="AT129" s="1088"/>
      <c r="AU129" s="227"/>
      <c r="AV129" s="227"/>
      <c r="AW129" s="227"/>
      <c r="AX129" s="1078" t="s">
        <v>501</v>
      </c>
      <c r="AY129" s="936"/>
      <c r="AZ129" s="936"/>
      <c r="BA129" s="936"/>
      <c r="BB129" s="936"/>
      <c r="BC129" s="936"/>
      <c r="BD129" s="936"/>
      <c r="BE129" s="937"/>
      <c r="BF129" s="1079" t="s">
        <v>397</v>
      </c>
      <c r="BG129" s="1080"/>
      <c r="BH129" s="1080"/>
      <c r="BI129" s="1080"/>
      <c r="BJ129" s="1080"/>
      <c r="BK129" s="1080"/>
      <c r="BL129" s="1081"/>
      <c r="BM129" s="1079">
        <v>18.07</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502</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503</v>
      </c>
      <c r="X130" s="1084"/>
      <c r="Y130" s="1084"/>
      <c r="Z130" s="1085"/>
      <c r="AA130" s="971">
        <v>1979064</v>
      </c>
      <c r="AB130" s="972"/>
      <c r="AC130" s="972"/>
      <c r="AD130" s="972"/>
      <c r="AE130" s="973"/>
      <c r="AF130" s="974">
        <v>1962814</v>
      </c>
      <c r="AG130" s="972"/>
      <c r="AH130" s="972"/>
      <c r="AI130" s="972"/>
      <c r="AJ130" s="973"/>
      <c r="AK130" s="974">
        <v>1926503</v>
      </c>
      <c r="AL130" s="972"/>
      <c r="AM130" s="972"/>
      <c r="AN130" s="972"/>
      <c r="AO130" s="973"/>
      <c r="AP130" s="1086"/>
      <c r="AQ130" s="1087"/>
      <c r="AR130" s="1087"/>
      <c r="AS130" s="1087"/>
      <c r="AT130" s="1088"/>
      <c r="AU130" s="227"/>
      <c r="AV130" s="227"/>
      <c r="AW130" s="227"/>
      <c r="AX130" s="1078" t="s">
        <v>504</v>
      </c>
      <c r="AY130" s="936"/>
      <c r="AZ130" s="936"/>
      <c r="BA130" s="936"/>
      <c r="BB130" s="936"/>
      <c r="BC130" s="936"/>
      <c r="BD130" s="936"/>
      <c r="BE130" s="937"/>
      <c r="BF130" s="1114">
        <v>7.3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505</v>
      </c>
      <c r="X131" s="1121"/>
      <c r="Y131" s="1121"/>
      <c r="Z131" s="1122"/>
      <c r="AA131" s="1017">
        <v>9591848</v>
      </c>
      <c r="AB131" s="999"/>
      <c r="AC131" s="999"/>
      <c r="AD131" s="999"/>
      <c r="AE131" s="1000"/>
      <c r="AF131" s="998">
        <v>10153490</v>
      </c>
      <c r="AG131" s="999"/>
      <c r="AH131" s="999"/>
      <c r="AI131" s="999"/>
      <c r="AJ131" s="1000"/>
      <c r="AK131" s="998">
        <v>9919040</v>
      </c>
      <c r="AL131" s="999"/>
      <c r="AM131" s="999"/>
      <c r="AN131" s="999"/>
      <c r="AO131" s="1000"/>
      <c r="AP131" s="1123"/>
      <c r="AQ131" s="1124"/>
      <c r="AR131" s="1124"/>
      <c r="AS131" s="1124"/>
      <c r="AT131" s="1125"/>
      <c r="AU131" s="227"/>
      <c r="AV131" s="227"/>
      <c r="AW131" s="227"/>
      <c r="AX131" s="1096" t="s">
        <v>506</v>
      </c>
      <c r="AY131" s="739"/>
      <c r="AZ131" s="739"/>
      <c r="BA131" s="739"/>
      <c r="BB131" s="739"/>
      <c r="BC131" s="739"/>
      <c r="BD131" s="739"/>
      <c r="BE131" s="1050"/>
      <c r="BF131" s="1097">
        <v>0.5</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507</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508</v>
      </c>
      <c r="W132" s="1107"/>
      <c r="X132" s="1107"/>
      <c r="Y132" s="1107"/>
      <c r="Z132" s="1108"/>
      <c r="AA132" s="1109">
        <v>6.1080096350000002</v>
      </c>
      <c r="AB132" s="1110"/>
      <c r="AC132" s="1110"/>
      <c r="AD132" s="1110"/>
      <c r="AE132" s="1111"/>
      <c r="AF132" s="1112">
        <v>7.6276531519999997</v>
      </c>
      <c r="AG132" s="1110"/>
      <c r="AH132" s="1110"/>
      <c r="AI132" s="1110"/>
      <c r="AJ132" s="1111"/>
      <c r="AK132" s="1112">
        <v>8.2788535190000001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509</v>
      </c>
      <c r="W133" s="1090"/>
      <c r="X133" s="1090"/>
      <c r="Y133" s="1090"/>
      <c r="Z133" s="1091"/>
      <c r="AA133" s="1092">
        <v>4.5999999999999996</v>
      </c>
      <c r="AB133" s="1093"/>
      <c r="AC133" s="1093"/>
      <c r="AD133" s="1093"/>
      <c r="AE133" s="1094"/>
      <c r="AF133" s="1092">
        <v>6.2</v>
      </c>
      <c r="AG133" s="1093"/>
      <c r="AH133" s="1093"/>
      <c r="AI133" s="1093"/>
      <c r="AJ133" s="1094"/>
      <c r="AK133" s="1092">
        <v>7.3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lsLnAtOIQrzlgvcmVqSN/igd5OkGQJXxxtexFqBq2j3WvsrB9fZVN/W4zqKg65HKlND+EFnwVYUmWDE/WFkFw==" saltValue="tAiVISpD3cvmTWal1V15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40" zoomScaleNormal="85" zoomScaleSheetLayoutView="4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XJW1shesfRtcKsVLi+D/lHTBOhSR02k57pQicGHhrYq+U4wZfcch+zp9l6en4KnkJfKqtgtAWq0/B6nHPWRs1Q==" saltValue="iqXto+uLB4CGvmAqith+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NpU+X89XMYInhXZSzyWOV+m8+4mr+utsGURJBPHKYHD5JAnb9ogU0XlX7hxqS8ynF564yu5c7qhsOht4WsKpQ==" saltValue="1oyCxcKgCUfnYXO3I0o/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512</v>
      </c>
      <c r="AL6" s="260"/>
      <c r="AM6" s="260"/>
      <c r="AN6" s="260"/>
    </row>
    <row r="7" spans="1:46" ht="13.5" customHeight="1" x14ac:dyDescent="0.15">
      <c r="A7" s="259"/>
      <c r="AK7" s="262"/>
      <c r="AL7" s="263"/>
      <c r="AM7" s="263"/>
      <c r="AN7" s="264"/>
      <c r="AO7" s="1127" t="s">
        <v>513</v>
      </c>
      <c r="AP7" s="265"/>
      <c r="AQ7" s="266" t="s">
        <v>514</v>
      </c>
      <c r="AR7" s="267"/>
    </row>
    <row r="8" spans="1:46" x14ac:dyDescent="0.15">
      <c r="A8" s="259"/>
      <c r="AK8" s="268"/>
      <c r="AL8" s="269"/>
      <c r="AM8" s="269"/>
      <c r="AN8" s="270"/>
      <c r="AO8" s="1128"/>
      <c r="AP8" s="271" t="s">
        <v>515</v>
      </c>
      <c r="AQ8" s="272" t="s">
        <v>516</v>
      </c>
      <c r="AR8" s="273" t="s">
        <v>517</v>
      </c>
    </row>
    <row r="9" spans="1:46" x14ac:dyDescent="0.15">
      <c r="A9" s="259"/>
      <c r="AK9" s="1129" t="s">
        <v>518</v>
      </c>
      <c r="AL9" s="1130"/>
      <c r="AM9" s="1130"/>
      <c r="AN9" s="1131"/>
      <c r="AO9" s="274">
        <v>3492809</v>
      </c>
      <c r="AP9" s="274">
        <v>73609</v>
      </c>
      <c r="AQ9" s="275">
        <v>88339</v>
      </c>
      <c r="AR9" s="276">
        <v>-16.7</v>
      </c>
    </row>
    <row r="10" spans="1:46" ht="13.5" customHeight="1" x14ac:dyDescent="0.15">
      <c r="A10" s="259"/>
      <c r="AK10" s="1129" t="s">
        <v>519</v>
      </c>
      <c r="AL10" s="1130"/>
      <c r="AM10" s="1130"/>
      <c r="AN10" s="1131"/>
      <c r="AO10" s="277">
        <v>19477</v>
      </c>
      <c r="AP10" s="277">
        <v>410</v>
      </c>
      <c r="AQ10" s="278">
        <v>7842</v>
      </c>
      <c r="AR10" s="279">
        <v>-94.8</v>
      </c>
    </row>
    <row r="11" spans="1:46" ht="13.5" customHeight="1" x14ac:dyDescent="0.15">
      <c r="A11" s="259"/>
      <c r="AK11" s="1129" t="s">
        <v>520</v>
      </c>
      <c r="AL11" s="1130"/>
      <c r="AM11" s="1130"/>
      <c r="AN11" s="1131"/>
      <c r="AO11" s="277">
        <v>108618</v>
      </c>
      <c r="AP11" s="277">
        <v>2289</v>
      </c>
      <c r="AQ11" s="278">
        <v>2321</v>
      </c>
      <c r="AR11" s="279">
        <v>-1.4</v>
      </c>
    </row>
    <row r="12" spans="1:46" ht="13.5" customHeight="1" x14ac:dyDescent="0.15">
      <c r="A12" s="259"/>
      <c r="AK12" s="1129" t="s">
        <v>521</v>
      </c>
      <c r="AL12" s="1130"/>
      <c r="AM12" s="1130"/>
      <c r="AN12" s="1131"/>
      <c r="AO12" s="277" t="s">
        <v>522</v>
      </c>
      <c r="AP12" s="277" t="s">
        <v>522</v>
      </c>
      <c r="AQ12" s="278">
        <v>10</v>
      </c>
      <c r="AR12" s="279" t="s">
        <v>522</v>
      </c>
    </row>
    <row r="13" spans="1:46" ht="13.5" customHeight="1" x14ac:dyDescent="0.15">
      <c r="A13" s="259"/>
      <c r="AK13" s="1129" t="s">
        <v>523</v>
      </c>
      <c r="AL13" s="1130"/>
      <c r="AM13" s="1130"/>
      <c r="AN13" s="1131"/>
      <c r="AO13" s="277">
        <v>153158</v>
      </c>
      <c r="AP13" s="277">
        <v>3228</v>
      </c>
      <c r="AQ13" s="278">
        <v>2936</v>
      </c>
      <c r="AR13" s="279">
        <v>9.9</v>
      </c>
    </row>
    <row r="14" spans="1:46" ht="13.5" customHeight="1" x14ac:dyDescent="0.15">
      <c r="A14" s="259"/>
      <c r="AK14" s="1129" t="s">
        <v>524</v>
      </c>
      <c r="AL14" s="1130"/>
      <c r="AM14" s="1130"/>
      <c r="AN14" s="1131"/>
      <c r="AO14" s="277">
        <v>73876</v>
      </c>
      <c r="AP14" s="277">
        <v>1557</v>
      </c>
      <c r="AQ14" s="278">
        <v>1649</v>
      </c>
      <c r="AR14" s="279">
        <v>-5.6</v>
      </c>
    </row>
    <row r="15" spans="1:46" ht="13.5" customHeight="1" x14ac:dyDescent="0.15">
      <c r="A15" s="259"/>
      <c r="AK15" s="1132" t="s">
        <v>525</v>
      </c>
      <c r="AL15" s="1133"/>
      <c r="AM15" s="1133"/>
      <c r="AN15" s="1134"/>
      <c r="AO15" s="277">
        <v>-234220</v>
      </c>
      <c r="AP15" s="277">
        <v>-4936</v>
      </c>
      <c r="AQ15" s="278">
        <v>-5997</v>
      </c>
      <c r="AR15" s="279">
        <v>-17.7</v>
      </c>
    </row>
    <row r="16" spans="1:46" x14ac:dyDescent="0.15">
      <c r="A16" s="259"/>
      <c r="AK16" s="1132" t="s">
        <v>189</v>
      </c>
      <c r="AL16" s="1133"/>
      <c r="AM16" s="1133"/>
      <c r="AN16" s="1134"/>
      <c r="AO16" s="277">
        <v>3613718</v>
      </c>
      <c r="AP16" s="277">
        <v>76157</v>
      </c>
      <c r="AQ16" s="278">
        <v>97102</v>
      </c>
      <c r="AR16" s="279">
        <v>-21.6</v>
      </c>
    </row>
    <row r="17" spans="1:46" x14ac:dyDescent="0.15">
      <c r="A17" s="259"/>
    </row>
    <row r="18" spans="1:46" x14ac:dyDescent="0.15">
      <c r="A18" s="259"/>
      <c r="AQ18" s="280"/>
      <c r="AR18" s="280"/>
    </row>
    <row r="19" spans="1:46" x14ac:dyDescent="0.15">
      <c r="A19" s="259"/>
      <c r="AK19" s="255" t="s">
        <v>526</v>
      </c>
    </row>
    <row r="20" spans="1:46" x14ac:dyDescent="0.15">
      <c r="A20" s="259"/>
      <c r="AK20" s="281"/>
      <c r="AL20" s="282"/>
      <c r="AM20" s="282"/>
      <c r="AN20" s="283"/>
      <c r="AO20" s="284" t="s">
        <v>527</v>
      </c>
      <c r="AP20" s="285" t="s">
        <v>528</v>
      </c>
      <c r="AQ20" s="286" t="s">
        <v>529</v>
      </c>
      <c r="AR20" s="287"/>
    </row>
    <row r="21" spans="1:46" s="260" customFormat="1" x14ac:dyDescent="0.15">
      <c r="A21" s="288"/>
      <c r="AK21" s="1135" t="s">
        <v>530</v>
      </c>
      <c r="AL21" s="1136"/>
      <c r="AM21" s="1136"/>
      <c r="AN21" s="1137"/>
      <c r="AO21" s="289">
        <v>6.49</v>
      </c>
      <c r="AP21" s="290">
        <v>8.91</v>
      </c>
      <c r="AQ21" s="291">
        <v>-2.42</v>
      </c>
      <c r="AS21" s="292"/>
      <c r="AT21" s="288"/>
    </row>
    <row r="22" spans="1:46" s="260" customFormat="1" x14ac:dyDescent="0.15">
      <c r="A22" s="288"/>
      <c r="AK22" s="1135" t="s">
        <v>531</v>
      </c>
      <c r="AL22" s="1136"/>
      <c r="AM22" s="1136"/>
      <c r="AN22" s="1137"/>
      <c r="AO22" s="293">
        <v>100.1</v>
      </c>
      <c r="AP22" s="294">
        <v>97.5</v>
      </c>
      <c r="AQ22" s="295">
        <v>2.6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534</v>
      </c>
      <c r="AL29" s="260"/>
      <c r="AM29" s="260"/>
      <c r="AN29" s="260"/>
      <c r="AS29" s="302"/>
    </row>
    <row r="30" spans="1:46" ht="13.5" customHeight="1" x14ac:dyDescent="0.15">
      <c r="A30" s="259"/>
      <c r="AK30" s="262"/>
      <c r="AL30" s="263"/>
      <c r="AM30" s="263"/>
      <c r="AN30" s="264"/>
      <c r="AO30" s="1127" t="s">
        <v>513</v>
      </c>
      <c r="AP30" s="265"/>
      <c r="AQ30" s="266" t="s">
        <v>514</v>
      </c>
      <c r="AR30" s="267"/>
    </row>
    <row r="31" spans="1:46" x14ac:dyDescent="0.15">
      <c r="A31" s="259"/>
      <c r="AK31" s="268"/>
      <c r="AL31" s="269"/>
      <c r="AM31" s="269"/>
      <c r="AN31" s="270"/>
      <c r="AO31" s="1128"/>
      <c r="AP31" s="271" t="s">
        <v>515</v>
      </c>
      <c r="AQ31" s="272" t="s">
        <v>516</v>
      </c>
      <c r="AR31" s="273" t="s">
        <v>517</v>
      </c>
    </row>
    <row r="32" spans="1:46" ht="27" customHeight="1" x14ac:dyDescent="0.15">
      <c r="A32" s="259"/>
      <c r="AK32" s="1143" t="s">
        <v>535</v>
      </c>
      <c r="AL32" s="1144"/>
      <c r="AM32" s="1144"/>
      <c r="AN32" s="1145"/>
      <c r="AO32" s="303">
        <v>2130299</v>
      </c>
      <c r="AP32" s="303">
        <v>44895</v>
      </c>
      <c r="AQ32" s="304">
        <v>55264</v>
      </c>
      <c r="AR32" s="305">
        <v>-18.8</v>
      </c>
    </row>
    <row r="33" spans="1:46" ht="13.5" customHeight="1" x14ac:dyDescent="0.15">
      <c r="A33" s="259"/>
      <c r="AK33" s="1143" t="s">
        <v>536</v>
      </c>
      <c r="AL33" s="1144"/>
      <c r="AM33" s="1144"/>
      <c r="AN33" s="1145"/>
      <c r="AO33" s="303" t="s">
        <v>522</v>
      </c>
      <c r="AP33" s="303" t="s">
        <v>522</v>
      </c>
      <c r="AQ33" s="304" t="s">
        <v>522</v>
      </c>
      <c r="AR33" s="305" t="s">
        <v>522</v>
      </c>
    </row>
    <row r="34" spans="1:46" ht="27" customHeight="1" x14ac:dyDescent="0.15">
      <c r="A34" s="259"/>
      <c r="AK34" s="1143" t="s">
        <v>537</v>
      </c>
      <c r="AL34" s="1144"/>
      <c r="AM34" s="1144"/>
      <c r="AN34" s="1145"/>
      <c r="AO34" s="303" t="s">
        <v>522</v>
      </c>
      <c r="AP34" s="303" t="s">
        <v>522</v>
      </c>
      <c r="AQ34" s="304">
        <v>19</v>
      </c>
      <c r="AR34" s="305" t="s">
        <v>522</v>
      </c>
    </row>
    <row r="35" spans="1:46" ht="27" customHeight="1" x14ac:dyDescent="0.15">
      <c r="A35" s="259"/>
      <c r="AK35" s="1143" t="s">
        <v>538</v>
      </c>
      <c r="AL35" s="1144"/>
      <c r="AM35" s="1144"/>
      <c r="AN35" s="1145"/>
      <c r="AO35" s="303">
        <v>546237</v>
      </c>
      <c r="AP35" s="303">
        <v>11512</v>
      </c>
      <c r="AQ35" s="304">
        <v>18522</v>
      </c>
      <c r="AR35" s="305">
        <v>-37.799999999999997</v>
      </c>
    </row>
    <row r="36" spans="1:46" ht="27" customHeight="1" x14ac:dyDescent="0.15">
      <c r="A36" s="259"/>
      <c r="AK36" s="1143" t="s">
        <v>539</v>
      </c>
      <c r="AL36" s="1144"/>
      <c r="AM36" s="1144"/>
      <c r="AN36" s="1145"/>
      <c r="AO36" s="303">
        <v>278222</v>
      </c>
      <c r="AP36" s="303">
        <v>5863</v>
      </c>
      <c r="AQ36" s="304">
        <v>2744</v>
      </c>
      <c r="AR36" s="305">
        <v>113.7</v>
      </c>
    </row>
    <row r="37" spans="1:46" ht="13.5" customHeight="1" x14ac:dyDescent="0.15">
      <c r="A37" s="259"/>
      <c r="AK37" s="1143" t="s">
        <v>540</v>
      </c>
      <c r="AL37" s="1144"/>
      <c r="AM37" s="1144"/>
      <c r="AN37" s="1145"/>
      <c r="AO37" s="303" t="s">
        <v>522</v>
      </c>
      <c r="AP37" s="303" t="s">
        <v>522</v>
      </c>
      <c r="AQ37" s="304">
        <v>519</v>
      </c>
      <c r="AR37" s="305" t="s">
        <v>522</v>
      </c>
    </row>
    <row r="38" spans="1:46" ht="27" customHeight="1" x14ac:dyDescent="0.15">
      <c r="A38" s="259"/>
      <c r="AK38" s="1146" t="s">
        <v>541</v>
      </c>
      <c r="AL38" s="1147"/>
      <c r="AM38" s="1147"/>
      <c r="AN38" s="1148"/>
      <c r="AO38" s="306" t="s">
        <v>522</v>
      </c>
      <c r="AP38" s="306" t="s">
        <v>522</v>
      </c>
      <c r="AQ38" s="307">
        <v>4</v>
      </c>
      <c r="AR38" s="295" t="s">
        <v>522</v>
      </c>
      <c r="AS38" s="302"/>
    </row>
    <row r="39" spans="1:46" x14ac:dyDescent="0.15">
      <c r="A39" s="259"/>
      <c r="AK39" s="1146" t="s">
        <v>542</v>
      </c>
      <c r="AL39" s="1147"/>
      <c r="AM39" s="1147"/>
      <c r="AN39" s="1148"/>
      <c r="AO39" s="303">
        <v>-207072</v>
      </c>
      <c r="AP39" s="303">
        <v>-4364</v>
      </c>
      <c r="AQ39" s="304">
        <v>-3996</v>
      </c>
      <c r="AR39" s="305">
        <v>9.1999999999999993</v>
      </c>
      <c r="AS39" s="302"/>
    </row>
    <row r="40" spans="1:46" ht="27" customHeight="1" x14ac:dyDescent="0.15">
      <c r="A40" s="259"/>
      <c r="AK40" s="1143" t="s">
        <v>543</v>
      </c>
      <c r="AL40" s="1144"/>
      <c r="AM40" s="1144"/>
      <c r="AN40" s="1145"/>
      <c r="AO40" s="303">
        <v>-1926503</v>
      </c>
      <c r="AP40" s="303">
        <v>-40600</v>
      </c>
      <c r="AQ40" s="304">
        <v>-50182</v>
      </c>
      <c r="AR40" s="305">
        <v>-19.100000000000001</v>
      </c>
      <c r="AS40" s="302"/>
    </row>
    <row r="41" spans="1:46" x14ac:dyDescent="0.15">
      <c r="A41" s="259"/>
      <c r="AK41" s="1149" t="s">
        <v>305</v>
      </c>
      <c r="AL41" s="1150"/>
      <c r="AM41" s="1150"/>
      <c r="AN41" s="1151"/>
      <c r="AO41" s="303">
        <v>821183</v>
      </c>
      <c r="AP41" s="303">
        <v>17306</v>
      </c>
      <c r="AQ41" s="304">
        <v>22892</v>
      </c>
      <c r="AR41" s="305">
        <v>-24.4</v>
      </c>
      <c r="AS41" s="302"/>
    </row>
    <row r="42" spans="1:46" x14ac:dyDescent="0.15">
      <c r="A42" s="259"/>
      <c r="AK42" s="308" t="s">
        <v>544</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545</v>
      </c>
    </row>
    <row r="48" spans="1:46" x14ac:dyDescent="0.15">
      <c r="A48" s="259"/>
      <c r="AK48" s="313" t="s">
        <v>546</v>
      </c>
      <c r="AL48" s="313"/>
      <c r="AM48" s="313"/>
      <c r="AN48" s="313"/>
      <c r="AO48" s="313"/>
      <c r="AP48" s="313"/>
      <c r="AQ48" s="314"/>
      <c r="AR48" s="313"/>
    </row>
    <row r="49" spans="1:44" ht="13.5" customHeight="1" x14ac:dyDescent="0.15">
      <c r="A49" s="259"/>
      <c r="AK49" s="315"/>
      <c r="AL49" s="316"/>
      <c r="AM49" s="1138" t="s">
        <v>513</v>
      </c>
      <c r="AN49" s="1140" t="s">
        <v>547</v>
      </c>
      <c r="AO49" s="1141"/>
      <c r="AP49" s="1141"/>
      <c r="AQ49" s="1141"/>
      <c r="AR49" s="1142"/>
    </row>
    <row r="50" spans="1:44" x14ac:dyDescent="0.15">
      <c r="A50" s="259"/>
      <c r="AK50" s="317"/>
      <c r="AL50" s="318"/>
      <c r="AM50" s="1139"/>
      <c r="AN50" s="319" t="s">
        <v>548</v>
      </c>
      <c r="AO50" s="320" t="s">
        <v>549</v>
      </c>
      <c r="AP50" s="321" t="s">
        <v>550</v>
      </c>
      <c r="AQ50" s="322" t="s">
        <v>551</v>
      </c>
      <c r="AR50" s="323" t="s">
        <v>552</v>
      </c>
    </row>
    <row r="51" spans="1:44" x14ac:dyDescent="0.15">
      <c r="A51" s="259"/>
      <c r="AK51" s="315" t="s">
        <v>553</v>
      </c>
      <c r="AL51" s="316"/>
      <c r="AM51" s="324">
        <v>3217721</v>
      </c>
      <c r="AN51" s="325">
        <v>66015</v>
      </c>
      <c r="AO51" s="326">
        <v>14.2</v>
      </c>
      <c r="AP51" s="327">
        <v>69729</v>
      </c>
      <c r="AQ51" s="328">
        <v>1.8</v>
      </c>
      <c r="AR51" s="329">
        <v>12.4</v>
      </c>
    </row>
    <row r="52" spans="1:44" x14ac:dyDescent="0.15">
      <c r="A52" s="259"/>
      <c r="AK52" s="330"/>
      <c r="AL52" s="331" t="s">
        <v>554</v>
      </c>
      <c r="AM52" s="332">
        <v>2175546</v>
      </c>
      <c r="AN52" s="333">
        <v>44634</v>
      </c>
      <c r="AO52" s="334">
        <v>38.1</v>
      </c>
      <c r="AP52" s="335">
        <v>38908</v>
      </c>
      <c r="AQ52" s="336">
        <v>14</v>
      </c>
      <c r="AR52" s="337">
        <v>24.1</v>
      </c>
    </row>
    <row r="53" spans="1:44" x14ac:dyDescent="0.15">
      <c r="A53" s="259"/>
      <c r="AK53" s="315" t="s">
        <v>555</v>
      </c>
      <c r="AL53" s="316"/>
      <c r="AM53" s="324">
        <v>7232036</v>
      </c>
      <c r="AN53" s="325">
        <v>149157</v>
      </c>
      <c r="AO53" s="326">
        <v>125.9</v>
      </c>
      <c r="AP53" s="327">
        <v>74581</v>
      </c>
      <c r="AQ53" s="328">
        <v>7</v>
      </c>
      <c r="AR53" s="329">
        <v>118.9</v>
      </c>
    </row>
    <row r="54" spans="1:44" x14ac:dyDescent="0.15">
      <c r="A54" s="259"/>
      <c r="AK54" s="330"/>
      <c r="AL54" s="331" t="s">
        <v>554</v>
      </c>
      <c r="AM54" s="332">
        <v>6336022</v>
      </c>
      <c r="AN54" s="333">
        <v>130677</v>
      </c>
      <c r="AO54" s="334">
        <v>192.8</v>
      </c>
      <c r="AP54" s="335">
        <v>41563</v>
      </c>
      <c r="AQ54" s="336">
        <v>6.8</v>
      </c>
      <c r="AR54" s="337">
        <v>186</v>
      </c>
    </row>
    <row r="55" spans="1:44" x14ac:dyDescent="0.15">
      <c r="A55" s="259"/>
      <c r="AK55" s="315" t="s">
        <v>556</v>
      </c>
      <c r="AL55" s="316"/>
      <c r="AM55" s="324">
        <v>2506052</v>
      </c>
      <c r="AN55" s="325">
        <v>52051</v>
      </c>
      <c r="AO55" s="326">
        <v>-65.099999999999994</v>
      </c>
      <c r="AP55" s="327">
        <v>76347</v>
      </c>
      <c r="AQ55" s="328">
        <v>2.4</v>
      </c>
      <c r="AR55" s="329">
        <v>-67.5</v>
      </c>
    </row>
    <row r="56" spans="1:44" x14ac:dyDescent="0.15">
      <c r="A56" s="259"/>
      <c r="AK56" s="330"/>
      <c r="AL56" s="331" t="s">
        <v>554</v>
      </c>
      <c r="AM56" s="332">
        <v>1336031</v>
      </c>
      <c r="AN56" s="333">
        <v>27750</v>
      </c>
      <c r="AO56" s="334">
        <v>-78.8</v>
      </c>
      <c r="AP56" s="335">
        <v>41762</v>
      </c>
      <c r="AQ56" s="336">
        <v>0.5</v>
      </c>
      <c r="AR56" s="337">
        <v>-79.3</v>
      </c>
    </row>
    <row r="57" spans="1:44" x14ac:dyDescent="0.15">
      <c r="A57" s="259"/>
      <c r="AK57" s="315" t="s">
        <v>557</v>
      </c>
      <c r="AL57" s="316"/>
      <c r="AM57" s="324">
        <v>3569006</v>
      </c>
      <c r="AN57" s="325">
        <v>74614</v>
      </c>
      <c r="AO57" s="326">
        <v>43.3</v>
      </c>
      <c r="AP57" s="327">
        <v>69604</v>
      </c>
      <c r="AQ57" s="328">
        <v>-8.8000000000000007</v>
      </c>
      <c r="AR57" s="329">
        <v>52.1</v>
      </c>
    </row>
    <row r="58" spans="1:44" x14ac:dyDescent="0.15">
      <c r="A58" s="259"/>
      <c r="AK58" s="330"/>
      <c r="AL58" s="331" t="s">
        <v>554</v>
      </c>
      <c r="AM58" s="332">
        <v>1400578</v>
      </c>
      <c r="AN58" s="333">
        <v>29281</v>
      </c>
      <c r="AO58" s="334">
        <v>5.5</v>
      </c>
      <c r="AP58" s="335">
        <v>36247</v>
      </c>
      <c r="AQ58" s="336">
        <v>-13.2</v>
      </c>
      <c r="AR58" s="337">
        <v>18.7</v>
      </c>
    </row>
    <row r="59" spans="1:44" x14ac:dyDescent="0.15">
      <c r="A59" s="259"/>
      <c r="AK59" s="315" t="s">
        <v>558</v>
      </c>
      <c r="AL59" s="316"/>
      <c r="AM59" s="324">
        <v>3067535</v>
      </c>
      <c r="AN59" s="325">
        <v>64646</v>
      </c>
      <c r="AO59" s="326">
        <v>-13.4</v>
      </c>
      <c r="AP59" s="327">
        <v>68410</v>
      </c>
      <c r="AQ59" s="328">
        <v>-1.7</v>
      </c>
      <c r="AR59" s="329">
        <v>-11.7</v>
      </c>
    </row>
    <row r="60" spans="1:44" x14ac:dyDescent="0.15">
      <c r="A60" s="259"/>
      <c r="AK60" s="330"/>
      <c r="AL60" s="331" t="s">
        <v>554</v>
      </c>
      <c r="AM60" s="332">
        <v>1683555</v>
      </c>
      <c r="AN60" s="333">
        <v>35480</v>
      </c>
      <c r="AO60" s="334">
        <v>21.2</v>
      </c>
      <c r="AP60" s="335">
        <v>35086</v>
      </c>
      <c r="AQ60" s="336">
        <v>-3.2</v>
      </c>
      <c r="AR60" s="337">
        <v>24.4</v>
      </c>
    </row>
    <row r="61" spans="1:44" x14ac:dyDescent="0.15">
      <c r="A61" s="259"/>
      <c r="AK61" s="315" t="s">
        <v>559</v>
      </c>
      <c r="AL61" s="338"/>
      <c r="AM61" s="324">
        <v>3918470</v>
      </c>
      <c r="AN61" s="325">
        <v>81297</v>
      </c>
      <c r="AO61" s="326">
        <v>21</v>
      </c>
      <c r="AP61" s="327">
        <v>71734</v>
      </c>
      <c r="AQ61" s="339">
        <v>0.1</v>
      </c>
      <c r="AR61" s="329">
        <v>20.9</v>
      </c>
    </row>
    <row r="62" spans="1:44" x14ac:dyDescent="0.15">
      <c r="A62" s="259"/>
      <c r="AK62" s="330"/>
      <c r="AL62" s="331" t="s">
        <v>554</v>
      </c>
      <c r="AM62" s="332">
        <v>2586346</v>
      </c>
      <c r="AN62" s="333">
        <v>53564</v>
      </c>
      <c r="AO62" s="334">
        <v>35.799999999999997</v>
      </c>
      <c r="AP62" s="335">
        <v>38713</v>
      </c>
      <c r="AQ62" s="336">
        <v>1</v>
      </c>
      <c r="AR62" s="337">
        <v>34.799999999999997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J9/2jeZBdscdBCyowe0PEpGzDo9nRdhTYeDNJPP+9Q2s60gTeCte56LOZe1W9aB9Ce6x+1B80zToqu8FFKbVTQ==" saltValue="uUhY3RUaC1brNijsWdpF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561</v>
      </c>
    </row>
    <row r="121" spans="125:125" ht="13.5" hidden="1" customHeight="1" x14ac:dyDescent="0.15">
      <c r="DU121" s="253"/>
    </row>
  </sheetData>
  <sheetProtection algorithmName="SHA-512" hashValue="IEPQuJ47NLS6OxBljt10uzCcwVM8MOuT6yyloECs+URQ8thdgI86EkB0Mk8R9LiCvi7hEmn6JDHWCsVG4Wq9SQ==" saltValue="jsaQ0tWHOtr8S35SnARx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562</v>
      </c>
    </row>
  </sheetData>
  <sheetProtection algorithmName="SHA-512" hashValue="GCjkkUUoYIrp70yD4PZQp5l8eNWpiKDL6C59evYPYqi+CTGEQ91tTunIrguDPHacyYieR60B7cusBgjGZL3RBA==" saltValue="I7c/vK6OW/0rmf4dJls4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52" t="s">
        <v>3</v>
      </c>
      <c r="D47" s="1152"/>
      <c r="E47" s="1153"/>
      <c r="F47" s="11">
        <v>36.53</v>
      </c>
      <c r="G47" s="12">
        <v>36.92</v>
      </c>
      <c r="H47" s="12">
        <v>38.24</v>
      </c>
      <c r="I47" s="12">
        <v>38.26</v>
      </c>
      <c r="J47" s="13">
        <v>38.35</v>
      </c>
    </row>
    <row r="48" spans="2:10" ht="57.75" customHeight="1" x14ac:dyDescent="0.15">
      <c r="B48" s="14"/>
      <c r="C48" s="1154" t="s">
        <v>4</v>
      </c>
      <c r="D48" s="1154"/>
      <c r="E48" s="1155"/>
      <c r="F48" s="15">
        <v>3.42</v>
      </c>
      <c r="G48" s="16">
        <v>3.87</v>
      </c>
      <c r="H48" s="16">
        <v>3.39</v>
      </c>
      <c r="I48" s="16">
        <v>6.48</v>
      </c>
      <c r="J48" s="17">
        <v>3.57</v>
      </c>
    </row>
    <row r="49" spans="2:10" ht="57.75" customHeight="1" thickBot="1" x14ac:dyDescent="0.2">
      <c r="B49" s="18"/>
      <c r="C49" s="1156" t="s">
        <v>5</v>
      </c>
      <c r="D49" s="1156"/>
      <c r="E49" s="1157"/>
      <c r="F49" s="19" t="s">
        <v>568</v>
      </c>
      <c r="G49" s="20" t="s">
        <v>569</v>
      </c>
      <c r="H49" s="20" t="s">
        <v>570</v>
      </c>
      <c r="I49" s="20">
        <v>3.34</v>
      </c>
      <c r="J49" s="21" t="s">
        <v>571</v>
      </c>
    </row>
    <row r="50" spans="2:10" x14ac:dyDescent="0.15"/>
  </sheetData>
  <sheetProtection algorithmName="SHA-512" hashValue="vr+42syv0i5OC178kmNrBqaibVfWUpyxyKU0v0kEi/uJonSxP3kI1VFaDkxpJBeM7tdxSHZK331PzZA8c3u0Fw==" saltValue="7mCE9cg1DX/+0QESh30V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62" t="s">
        <v>572</v>
      </c>
      <c r="D34" s="1162"/>
      <c r="E34" s="1163"/>
      <c r="F34" s="32">
        <v>33.72</v>
      </c>
      <c r="G34" s="33">
        <v>31.14</v>
      </c>
      <c r="H34" s="33">
        <v>23.91</v>
      </c>
      <c r="I34" s="33">
        <v>22.81</v>
      </c>
      <c r="J34" s="34">
        <v>19.899999999999999</v>
      </c>
      <c r="K34" s="22"/>
      <c r="L34" s="22"/>
      <c r="M34" s="22"/>
      <c r="N34" s="22"/>
      <c r="O34" s="22"/>
      <c r="P34" s="22"/>
    </row>
    <row r="35" spans="1:16" ht="39" customHeight="1" x14ac:dyDescent="0.15">
      <c r="A35" s="22"/>
      <c r="B35" s="35"/>
      <c r="C35" s="1158" t="s">
        <v>573</v>
      </c>
      <c r="D35" s="1158"/>
      <c r="E35" s="1159"/>
      <c r="F35" s="36">
        <v>1.26</v>
      </c>
      <c r="G35" s="37">
        <v>1.62</v>
      </c>
      <c r="H35" s="37">
        <v>1.92</v>
      </c>
      <c r="I35" s="37">
        <v>3.2</v>
      </c>
      <c r="J35" s="38">
        <v>3.91</v>
      </c>
      <c r="K35" s="22"/>
      <c r="L35" s="22"/>
      <c r="M35" s="22"/>
      <c r="N35" s="22"/>
      <c r="O35" s="22"/>
      <c r="P35" s="22"/>
    </row>
    <row r="36" spans="1:16" ht="39" customHeight="1" x14ac:dyDescent="0.15">
      <c r="A36" s="22"/>
      <c r="B36" s="35"/>
      <c r="C36" s="1158" t="s">
        <v>574</v>
      </c>
      <c r="D36" s="1158"/>
      <c r="E36" s="1159"/>
      <c r="F36" s="36">
        <v>3.42</v>
      </c>
      <c r="G36" s="37">
        <v>3.87</v>
      </c>
      <c r="H36" s="37">
        <v>3.39</v>
      </c>
      <c r="I36" s="37">
        <v>6.48</v>
      </c>
      <c r="J36" s="38">
        <v>3.57</v>
      </c>
      <c r="K36" s="22"/>
      <c r="L36" s="22"/>
      <c r="M36" s="22"/>
      <c r="N36" s="22"/>
      <c r="O36" s="22"/>
      <c r="P36" s="22"/>
    </row>
    <row r="37" spans="1:16" ht="39" customHeight="1" x14ac:dyDescent="0.15">
      <c r="A37" s="22"/>
      <c r="B37" s="35"/>
      <c r="C37" s="1158" t="s">
        <v>575</v>
      </c>
      <c r="D37" s="1158"/>
      <c r="E37" s="1159"/>
      <c r="F37" s="36">
        <v>3.97</v>
      </c>
      <c r="G37" s="37">
        <v>3.99</v>
      </c>
      <c r="H37" s="37">
        <v>3.89</v>
      </c>
      <c r="I37" s="37">
        <v>3.73</v>
      </c>
      <c r="J37" s="38">
        <v>2.85</v>
      </c>
      <c r="K37" s="22"/>
      <c r="L37" s="22"/>
      <c r="M37" s="22"/>
      <c r="N37" s="22"/>
      <c r="O37" s="22"/>
      <c r="P37" s="22"/>
    </row>
    <row r="38" spans="1:16" ht="39" customHeight="1" x14ac:dyDescent="0.15">
      <c r="A38" s="22"/>
      <c r="B38" s="35"/>
      <c r="C38" s="1158" t="s">
        <v>576</v>
      </c>
      <c r="D38" s="1158"/>
      <c r="E38" s="1159"/>
      <c r="F38" s="36">
        <v>0.28000000000000003</v>
      </c>
      <c r="G38" s="37">
        <v>0.02</v>
      </c>
      <c r="H38" s="37">
        <v>0.17</v>
      </c>
      <c r="I38" s="37">
        <v>0.98</v>
      </c>
      <c r="J38" s="38">
        <v>1.8</v>
      </c>
      <c r="K38" s="22"/>
      <c r="L38" s="22"/>
      <c r="M38" s="22"/>
      <c r="N38" s="22"/>
      <c r="O38" s="22"/>
      <c r="P38" s="22"/>
    </row>
    <row r="39" spans="1:16" ht="39" customHeight="1" x14ac:dyDescent="0.15">
      <c r="A39" s="22"/>
      <c r="B39" s="35"/>
      <c r="C39" s="1158" t="s">
        <v>577</v>
      </c>
      <c r="D39" s="1158"/>
      <c r="E39" s="1159"/>
      <c r="F39" s="36">
        <v>1.1499999999999999</v>
      </c>
      <c r="G39" s="37">
        <v>1.33</v>
      </c>
      <c r="H39" s="37">
        <v>1.69</v>
      </c>
      <c r="I39" s="37">
        <v>1.0900000000000001</v>
      </c>
      <c r="J39" s="38">
        <v>0.78</v>
      </c>
      <c r="K39" s="22"/>
      <c r="L39" s="22"/>
      <c r="M39" s="22"/>
      <c r="N39" s="22"/>
      <c r="O39" s="22"/>
      <c r="P39" s="22"/>
    </row>
    <row r="40" spans="1:16" ht="39" customHeight="1" x14ac:dyDescent="0.15">
      <c r="A40" s="22"/>
      <c r="B40" s="35"/>
      <c r="C40" s="1158" t="s">
        <v>578</v>
      </c>
      <c r="D40" s="1158"/>
      <c r="E40" s="1159"/>
      <c r="F40" s="36">
        <v>0.13</v>
      </c>
      <c r="G40" s="37">
        <v>0.14000000000000001</v>
      </c>
      <c r="H40" s="37">
        <v>0.13</v>
      </c>
      <c r="I40" s="37">
        <v>0.14000000000000001</v>
      </c>
      <c r="J40" s="38">
        <v>0.15</v>
      </c>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579</v>
      </c>
      <c r="D42" s="1158"/>
      <c r="E42" s="1159"/>
      <c r="F42" s="36" t="s">
        <v>522</v>
      </c>
      <c r="G42" s="37" t="s">
        <v>522</v>
      </c>
      <c r="H42" s="37" t="s">
        <v>522</v>
      </c>
      <c r="I42" s="37" t="s">
        <v>522</v>
      </c>
      <c r="J42" s="38" t="s">
        <v>522</v>
      </c>
      <c r="K42" s="22"/>
      <c r="L42" s="22"/>
      <c r="M42" s="22"/>
      <c r="N42" s="22"/>
      <c r="O42" s="22"/>
      <c r="P42" s="22"/>
    </row>
    <row r="43" spans="1:16" ht="39" customHeight="1" thickBot="1" x14ac:dyDescent="0.2">
      <c r="A43" s="22"/>
      <c r="B43" s="40"/>
      <c r="C43" s="1160" t="s">
        <v>580</v>
      </c>
      <c r="D43" s="1160"/>
      <c r="E43" s="1161"/>
      <c r="F43" s="41" t="s">
        <v>522</v>
      </c>
      <c r="G43" s="42" t="s">
        <v>522</v>
      </c>
      <c r="H43" s="42" t="s">
        <v>522</v>
      </c>
      <c r="I43" s="42" t="s">
        <v>522</v>
      </c>
      <c r="J43" s="43" t="s">
        <v>522</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RZmSS6tutakr1Prthj8aBR7BtstceQ24F+DS2vl+z87sRLSHnLEqvGA1z1aGiYvjTT13MvMMGRBia++IaNd9w==" saltValue="sGtPEvBeLR9+ekLkWxEL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15">
      <c r="A45" s="46"/>
      <c r="B45" s="1164" t="s">
        <v>10</v>
      </c>
      <c r="C45" s="1165"/>
      <c r="D45" s="56"/>
      <c r="E45" s="1170" t="s">
        <v>11</v>
      </c>
      <c r="F45" s="1170"/>
      <c r="G45" s="1170"/>
      <c r="H45" s="1170"/>
      <c r="I45" s="1170"/>
      <c r="J45" s="1171"/>
      <c r="K45" s="57">
        <v>1893</v>
      </c>
      <c r="L45" s="58">
        <v>1836</v>
      </c>
      <c r="M45" s="58">
        <v>1988</v>
      </c>
      <c r="N45" s="58">
        <v>2101</v>
      </c>
      <c r="O45" s="59">
        <v>2130</v>
      </c>
      <c r="P45" s="46"/>
      <c r="Q45" s="46"/>
      <c r="R45" s="46"/>
      <c r="S45" s="46"/>
      <c r="T45" s="46"/>
      <c r="U45" s="46"/>
    </row>
    <row r="46" spans="1:21" ht="30.75" customHeight="1" x14ac:dyDescent="0.15">
      <c r="A46" s="46"/>
      <c r="B46" s="1166"/>
      <c r="C46" s="1167"/>
      <c r="D46" s="60"/>
      <c r="E46" s="1172" t="s">
        <v>12</v>
      </c>
      <c r="F46" s="1172"/>
      <c r="G46" s="1172"/>
      <c r="H46" s="1172"/>
      <c r="I46" s="1172"/>
      <c r="J46" s="1173"/>
      <c r="K46" s="61" t="s">
        <v>522</v>
      </c>
      <c r="L46" s="62" t="s">
        <v>522</v>
      </c>
      <c r="M46" s="62" t="s">
        <v>522</v>
      </c>
      <c r="N46" s="62" t="s">
        <v>522</v>
      </c>
      <c r="O46" s="63" t="s">
        <v>522</v>
      </c>
      <c r="P46" s="46"/>
      <c r="Q46" s="46"/>
      <c r="R46" s="46"/>
      <c r="S46" s="46"/>
      <c r="T46" s="46"/>
      <c r="U46" s="46"/>
    </row>
    <row r="47" spans="1:21" ht="30.75" customHeight="1" x14ac:dyDescent="0.15">
      <c r="A47" s="46"/>
      <c r="B47" s="1166"/>
      <c r="C47" s="1167"/>
      <c r="D47" s="60"/>
      <c r="E47" s="1172" t="s">
        <v>13</v>
      </c>
      <c r="F47" s="1172"/>
      <c r="G47" s="1172"/>
      <c r="H47" s="1172"/>
      <c r="I47" s="1172"/>
      <c r="J47" s="1173"/>
      <c r="K47" s="61" t="s">
        <v>522</v>
      </c>
      <c r="L47" s="62" t="s">
        <v>522</v>
      </c>
      <c r="M47" s="62" t="s">
        <v>522</v>
      </c>
      <c r="N47" s="62" t="s">
        <v>522</v>
      </c>
      <c r="O47" s="63" t="s">
        <v>522</v>
      </c>
      <c r="P47" s="46"/>
      <c r="Q47" s="46"/>
      <c r="R47" s="46"/>
      <c r="S47" s="46"/>
      <c r="T47" s="46"/>
      <c r="U47" s="46"/>
    </row>
    <row r="48" spans="1:21" ht="30.75" customHeight="1" x14ac:dyDescent="0.15">
      <c r="A48" s="46"/>
      <c r="B48" s="1166"/>
      <c r="C48" s="1167"/>
      <c r="D48" s="60"/>
      <c r="E48" s="1172" t="s">
        <v>14</v>
      </c>
      <c r="F48" s="1172"/>
      <c r="G48" s="1172"/>
      <c r="H48" s="1172"/>
      <c r="I48" s="1172"/>
      <c r="J48" s="1173"/>
      <c r="K48" s="61">
        <v>580</v>
      </c>
      <c r="L48" s="62">
        <v>586</v>
      </c>
      <c r="M48" s="62">
        <v>546</v>
      </c>
      <c r="N48" s="62">
        <v>554</v>
      </c>
      <c r="O48" s="63">
        <v>546</v>
      </c>
      <c r="P48" s="46"/>
      <c r="Q48" s="46"/>
      <c r="R48" s="46"/>
      <c r="S48" s="46"/>
      <c r="T48" s="46"/>
      <c r="U48" s="46"/>
    </row>
    <row r="49" spans="1:21" ht="30.75" customHeight="1" x14ac:dyDescent="0.15">
      <c r="A49" s="46"/>
      <c r="B49" s="1166"/>
      <c r="C49" s="1167"/>
      <c r="D49" s="60"/>
      <c r="E49" s="1172" t="s">
        <v>15</v>
      </c>
      <c r="F49" s="1172"/>
      <c r="G49" s="1172"/>
      <c r="H49" s="1172"/>
      <c r="I49" s="1172"/>
      <c r="J49" s="1173"/>
      <c r="K49" s="61">
        <v>261</v>
      </c>
      <c r="L49" s="62">
        <v>242</v>
      </c>
      <c r="M49" s="62">
        <v>223</v>
      </c>
      <c r="N49" s="62">
        <v>283</v>
      </c>
      <c r="O49" s="63">
        <v>278</v>
      </c>
      <c r="P49" s="46"/>
      <c r="Q49" s="46"/>
      <c r="R49" s="46"/>
      <c r="S49" s="46"/>
      <c r="T49" s="46"/>
      <c r="U49" s="46"/>
    </row>
    <row r="50" spans="1:21" ht="30.75" customHeight="1" x14ac:dyDescent="0.15">
      <c r="A50" s="46"/>
      <c r="B50" s="1166"/>
      <c r="C50" s="1167"/>
      <c r="D50" s="60"/>
      <c r="E50" s="1172" t="s">
        <v>16</v>
      </c>
      <c r="F50" s="1172"/>
      <c r="G50" s="1172"/>
      <c r="H50" s="1172"/>
      <c r="I50" s="1172"/>
      <c r="J50" s="1173"/>
      <c r="K50" s="61" t="s">
        <v>522</v>
      </c>
      <c r="L50" s="62" t="s">
        <v>522</v>
      </c>
      <c r="M50" s="62" t="s">
        <v>522</v>
      </c>
      <c r="N50" s="62" t="s">
        <v>522</v>
      </c>
      <c r="O50" s="63" t="s">
        <v>522</v>
      </c>
      <c r="P50" s="46"/>
      <c r="Q50" s="46"/>
      <c r="R50" s="46"/>
      <c r="S50" s="46"/>
      <c r="T50" s="46"/>
      <c r="U50" s="46"/>
    </row>
    <row r="51" spans="1:21" ht="30.75" customHeight="1" x14ac:dyDescent="0.15">
      <c r="A51" s="46"/>
      <c r="B51" s="1168"/>
      <c r="C51" s="1169"/>
      <c r="D51" s="64"/>
      <c r="E51" s="1172" t="s">
        <v>17</v>
      </c>
      <c r="F51" s="1172"/>
      <c r="G51" s="1172"/>
      <c r="H51" s="1172"/>
      <c r="I51" s="1172"/>
      <c r="J51" s="1173"/>
      <c r="K51" s="61" t="s">
        <v>522</v>
      </c>
      <c r="L51" s="62" t="s">
        <v>522</v>
      </c>
      <c r="M51" s="62" t="s">
        <v>522</v>
      </c>
      <c r="N51" s="62" t="s">
        <v>522</v>
      </c>
      <c r="O51" s="63" t="s">
        <v>522</v>
      </c>
      <c r="P51" s="46"/>
      <c r="Q51" s="46"/>
      <c r="R51" s="46"/>
      <c r="S51" s="46"/>
      <c r="T51" s="46"/>
      <c r="U51" s="46"/>
    </row>
    <row r="52" spans="1:21" ht="30.75" customHeight="1" x14ac:dyDescent="0.15">
      <c r="A52" s="46"/>
      <c r="B52" s="1174" t="s">
        <v>18</v>
      </c>
      <c r="C52" s="1175"/>
      <c r="D52" s="64"/>
      <c r="E52" s="1172" t="s">
        <v>19</v>
      </c>
      <c r="F52" s="1172"/>
      <c r="G52" s="1172"/>
      <c r="H52" s="1172"/>
      <c r="I52" s="1172"/>
      <c r="J52" s="1173"/>
      <c r="K52" s="61">
        <v>2456</v>
      </c>
      <c r="L52" s="62">
        <v>2203</v>
      </c>
      <c r="M52" s="62">
        <v>2172</v>
      </c>
      <c r="N52" s="62">
        <v>2162</v>
      </c>
      <c r="O52" s="63">
        <v>2134</v>
      </c>
      <c r="P52" s="46"/>
      <c r="Q52" s="46"/>
      <c r="R52" s="46"/>
      <c r="S52" s="46"/>
      <c r="T52" s="46"/>
      <c r="U52" s="46"/>
    </row>
    <row r="53" spans="1:21" ht="30.75" customHeight="1" thickBot="1" x14ac:dyDescent="0.2">
      <c r="A53" s="46"/>
      <c r="B53" s="1176" t="s">
        <v>20</v>
      </c>
      <c r="C53" s="1177"/>
      <c r="D53" s="65"/>
      <c r="E53" s="1178" t="s">
        <v>21</v>
      </c>
      <c r="F53" s="1178"/>
      <c r="G53" s="1178"/>
      <c r="H53" s="1178"/>
      <c r="I53" s="1178"/>
      <c r="J53" s="1179"/>
      <c r="K53" s="66">
        <v>278</v>
      </c>
      <c r="L53" s="67">
        <v>461</v>
      </c>
      <c r="M53" s="67">
        <v>585</v>
      </c>
      <c r="N53" s="67">
        <v>776</v>
      </c>
      <c r="O53" s="68">
        <v>820</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581</v>
      </c>
      <c r="P56" s="46"/>
      <c r="Q56" s="46"/>
      <c r="R56" s="46"/>
      <c r="S56" s="46"/>
      <c r="T56" s="46"/>
      <c r="U56" s="46"/>
    </row>
    <row r="57" spans="1:21" ht="31.5" customHeight="1" thickBot="1" x14ac:dyDescent="0.2">
      <c r="A57" s="46"/>
      <c r="B57" s="74"/>
      <c r="C57" s="75"/>
      <c r="D57" s="75"/>
      <c r="E57" s="76"/>
      <c r="F57" s="76"/>
      <c r="G57" s="76"/>
      <c r="H57" s="76"/>
      <c r="I57" s="76"/>
      <c r="J57" s="77" t="s">
        <v>2</v>
      </c>
      <c r="K57" s="78" t="s">
        <v>582</v>
      </c>
      <c r="L57" s="79" t="s">
        <v>583</v>
      </c>
      <c r="M57" s="79" t="s">
        <v>584</v>
      </c>
      <c r="N57" s="79" t="s">
        <v>585</v>
      </c>
      <c r="O57" s="80" t="s">
        <v>586</v>
      </c>
      <c r="P57" s="46"/>
      <c r="Q57" s="46"/>
      <c r="R57" s="46"/>
      <c r="S57" s="46"/>
      <c r="T57" s="46"/>
      <c r="U57" s="46"/>
    </row>
    <row r="58" spans="1:21" ht="31.5" customHeight="1" x14ac:dyDescent="0.15">
      <c r="B58" s="1180" t="s">
        <v>25</v>
      </c>
      <c r="C58" s="1181"/>
      <c r="D58" s="1186" t="s">
        <v>26</v>
      </c>
      <c r="E58" s="1187"/>
      <c r="F58" s="1187"/>
      <c r="G58" s="1187"/>
      <c r="H58" s="1187"/>
      <c r="I58" s="1187"/>
      <c r="J58" s="1188"/>
      <c r="K58" s="81"/>
      <c r="L58" s="82"/>
      <c r="M58" s="82"/>
      <c r="N58" s="82"/>
      <c r="O58" s="83"/>
    </row>
    <row r="59" spans="1:21" ht="31.5" customHeight="1" x14ac:dyDescent="0.15">
      <c r="B59" s="1182"/>
      <c r="C59" s="1183"/>
      <c r="D59" s="1189" t="s">
        <v>27</v>
      </c>
      <c r="E59" s="1190"/>
      <c r="F59" s="1190"/>
      <c r="G59" s="1190"/>
      <c r="H59" s="1190"/>
      <c r="I59" s="1190"/>
      <c r="J59" s="1191"/>
      <c r="K59" s="84"/>
      <c r="L59" s="85"/>
      <c r="M59" s="85"/>
      <c r="N59" s="85"/>
      <c r="O59" s="86"/>
    </row>
    <row r="60" spans="1:21" ht="31.5" customHeight="1" thickBot="1" x14ac:dyDescent="0.2">
      <c r="B60" s="1184"/>
      <c r="C60" s="1185"/>
      <c r="D60" s="1192" t="s">
        <v>28</v>
      </c>
      <c r="E60" s="1193"/>
      <c r="F60" s="1193"/>
      <c r="G60" s="1193"/>
      <c r="H60" s="1193"/>
      <c r="I60" s="1193"/>
      <c r="J60" s="1194"/>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3adop8HIId2eomRHbWQdsrngEyYIJnxWfZx1LrajkFsqaA4ubMxCTsokDuPXN1M3vO+VM6Nhd/OHU7p/NRZmQ==" saltValue="8i8Qyd8BIkbiQS3TPol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s="94" customFormat="1" ht="15" customHeight="1" x14ac:dyDescent="0.15"/>
    <row r="19" s="94" customFormat="1" ht="15" customHeight="1" x14ac:dyDescent="0.15"/>
    <row r="20" s="94" customFormat="1" ht="15" customHeight="1" x14ac:dyDescent="0.15"/>
    <row r="21" s="94" customFormat="1" ht="15" customHeight="1" x14ac:dyDescent="0.15"/>
    <row r="22" s="94" customFormat="1" ht="15" customHeight="1" x14ac:dyDescent="0.15"/>
    <row r="23" s="94" customFormat="1" ht="15" customHeight="1" x14ac:dyDescent="0.15"/>
    <row r="24" s="94" customFormat="1" ht="15" customHeight="1" x14ac:dyDescent="0.15"/>
    <row r="25" s="94" customFormat="1"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563</v>
      </c>
      <c r="J40" s="101" t="s">
        <v>564</v>
      </c>
      <c r="K40" s="101" t="s">
        <v>565</v>
      </c>
      <c r="L40" s="101" t="s">
        <v>566</v>
      </c>
      <c r="M40" s="102" t="s">
        <v>567</v>
      </c>
    </row>
    <row r="41" spans="2:13" ht="27.75" customHeight="1" x14ac:dyDescent="0.15">
      <c r="B41" s="1195" t="s">
        <v>31</v>
      </c>
      <c r="C41" s="1196"/>
      <c r="D41" s="103"/>
      <c r="E41" s="1201" t="s">
        <v>32</v>
      </c>
      <c r="F41" s="1201"/>
      <c r="G41" s="1201"/>
      <c r="H41" s="1202"/>
      <c r="I41" s="342">
        <v>18948</v>
      </c>
      <c r="J41" s="343">
        <v>21557</v>
      </c>
      <c r="K41" s="343">
        <v>21695</v>
      </c>
      <c r="L41" s="343">
        <v>21516</v>
      </c>
      <c r="M41" s="344">
        <v>21188</v>
      </c>
    </row>
    <row r="42" spans="2:13" ht="27.75" customHeight="1" x14ac:dyDescent="0.15">
      <c r="B42" s="1197"/>
      <c r="C42" s="1198"/>
      <c r="D42" s="104"/>
      <c r="E42" s="1203" t="s">
        <v>33</v>
      </c>
      <c r="F42" s="1203"/>
      <c r="G42" s="1203"/>
      <c r="H42" s="1204"/>
      <c r="I42" s="345" t="s">
        <v>522</v>
      </c>
      <c r="J42" s="346" t="s">
        <v>522</v>
      </c>
      <c r="K42" s="346" t="s">
        <v>522</v>
      </c>
      <c r="L42" s="346" t="s">
        <v>522</v>
      </c>
      <c r="M42" s="347" t="s">
        <v>522</v>
      </c>
    </row>
    <row r="43" spans="2:13" ht="27.75" customHeight="1" x14ac:dyDescent="0.15">
      <c r="B43" s="1197"/>
      <c r="C43" s="1198"/>
      <c r="D43" s="104"/>
      <c r="E43" s="1203" t="s">
        <v>34</v>
      </c>
      <c r="F43" s="1203"/>
      <c r="G43" s="1203"/>
      <c r="H43" s="1204"/>
      <c r="I43" s="345">
        <v>4802</v>
      </c>
      <c r="J43" s="346">
        <v>4203</v>
      </c>
      <c r="K43" s="346">
        <v>3843</v>
      </c>
      <c r="L43" s="346">
        <v>3592</v>
      </c>
      <c r="M43" s="347">
        <v>3302</v>
      </c>
    </row>
    <row r="44" spans="2:13" ht="27.75" customHeight="1" x14ac:dyDescent="0.15">
      <c r="B44" s="1197"/>
      <c r="C44" s="1198"/>
      <c r="D44" s="104"/>
      <c r="E44" s="1203" t="s">
        <v>35</v>
      </c>
      <c r="F44" s="1203"/>
      <c r="G44" s="1203"/>
      <c r="H44" s="1204"/>
      <c r="I44" s="345">
        <v>2584</v>
      </c>
      <c r="J44" s="346">
        <v>2496</v>
      </c>
      <c r="K44" s="346">
        <v>2836</v>
      </c>
      <c r="L44" s="346">
        <v>2908</v>
      </c>
      <c r="M44" s="347">
        <v>2764</v>
      </c>
    </row>
    <row r="45" spans="2:13" ht="27.75" customHeight="1" x14ac:dyDescent="0.15">
      <c r="B45" s="1197"/>
      <c r="C45" s="1198"/>
      <c r="D45" s="104"/>
      <c r="E45" s="1203" t="s">
        <v>36</v>
      </c>
      <c r="F45" s="1203"/>
      <c r="G45" s="1203"/>
      <c r="H45" s="1204"/>
      <c r="I45" s="345">
        <v>2788</v>
      </c>
      <c r="J45" s="346">
        <v>2681</v>
      </c>
      <c r="K45" s="346">
        <v>2661</v>
      </c>
      <c r="L45" s="346">
        <v>2596</v>
      </c>
      <c r="M45" s="347">
        <v>2555</v>
      </c>
    </row>
    <row r="46" spans="2:13" ht="27.75" customHeight="1" x14ac:dyDescent="0.15">
      <c r="B46" s="1197"/>
      <c r="C46" s="1198"/>
      <c r="D46" s="105"/>
      <c r="E46" s="1203" t="s">
        <v>37</v>
      </c>
      <c r="F46" s="1203"/>
      <c r="G46" s="1203"/>
      <c r="H46" s="1204"/>
      <c r="I46" s="345" t="s">
        <v>522</v>
      </c>
      <c r="J46" s="346" t="s">
        <v>522</v>
      </c>
      <c r="K46" s="346" t="s">
        <v>522</v>
      </c>
      <c r="L46" s="346" t="s">
        <v>522</v>
      </c>
      <c r="M46" s="347" t="s">
        <v>522</v>
      </c>
    </row>
    <row r="47" spans="2:13" ht="27.75" customHeight="1" x14ac:dyDescent="0.15">
      <c r="B47" s="1197"/>
      <c r="C47" s="1198"/>
      <c r="D47" s="106"/>
      <c r="E47" s="1205" t="s">
        <v>38</v>
      </c>
      <c r="F47" s="1206"/>
      <c r="G47" s="1206"/>
      <c r="H47" s="1207"/>
      <c r="I47" s="345" t="s">
        <v>522</v>
      </c>
      <c r="J47" s="346" t="s">
        <v>522</v>
      </c>
      <c r="K47" s="346" t="s">
        <v>522</v>
      </c>
      <c r="L47" s="346" t="s">
        <v>522</v>
      </c>
      <c r="M47" s="347" t="s">
        <v>522</v>
      </c>
    </row>
    <row r="48" spans="2:13" ht="27.75" customHeight="1" x14ac:dyDescent="0.15">
      <c r="B48" s="1197"/>
      <c r="C48" s="1198"/>
      <c r="D48" s="104"/>
      <c r="E48" s="1203" t="s">
        <v>39</v>
      </c>
      <c r="F48" s="1203"/>
      <c r="G48" s="1203"/>
      <c r="H48" s="1204"/>
      <c r="I48" s="345" t="s">
        <v>522</v>
      </c>
      <c r="J48" s="346" t="s">
        <v>522</v>
      </c>
      <c r="K48" s="346" t="s">
        <v>522</v>
      </c>
      <c r="L48" s="346" t="s">
        <v>522</v>
      </c>
      <c r="M48" s="347" t="s">
        <v>522</v>
      </c>
    </row>
    <row r="49" spans="2:13" ht="27.75" customHeight="1" x14ac:dyDescent="0.15">
      <c r="B49" s="1199"/>
      <c r="C49" s="1200"/>
      <c r="D49" s="104"/>
      <c r="E49" s="1203" t="s">
        <v>40</v>
      </c>
      <c r="F49" s="1203"/>
      <c r="G49" s="1203"/>
      <c r="H49" s="1204"/>
      <c r="I49" s="345" t="s">
        <v>522</v>
      </c>
      <c r="J49" s="346" t="s">
        <v>522</v>
      </c>
      <c r="K49" s="346" t="s">
        <v>522</v>
      </c>
      <c r="L49" s="346" t="s">
        <v>522</v>
      </c>
      <c r="M49" s="347" t="s">
        <v>522</v>
      </c>
    </row>
    <row r="50" spans="2:13" ht="27.75" customHeight="1" x14ac:dyDescent="0.15">
      <c r="B50" s="1208" t="s">
        <v>41</v>
      </c>
      <c r="C50" s="1209"/>
      <c r="D50" s="107"/>
      <c r="E50" s="1203" t="s">
        <v>42</v>
      </c>
      <c r="F50" s="1203"/>
      <c r="G50" s="1203"/>
      <c r="H50" s="1204"/>
      <c r="I50" s="345">
        <v>9922</v>
      </c>
      <c r="J50" s="346">
        <v>7839</v>
      </c>
      <c r="K50" s="346">
        <v>8520</v>
      </c>
      <c r="L50" s="346">
        <v>8885</v>
      </c>
      <c r="M50" s="347">
        <v>8867</v>
      </c>
    </row>
    <row r="51" spans="2:13" ht="27.75" customHeight="1" x14ac:dyDescent="0.15">
      <c r="B51" s="1197"/>
      <c r="C51" s="1198"/>
      <c r="D51" s="104"/>
      <c r="E51" s="1203" t="s">
        <v>43</v>
      </c>
      <c r="F51" s="1203"/>
      <c r="G51" s="1203"/>
      <c r="H51" s="1204"/>
      <c r="I51" s="345">
        <v>1471</v>
      </c>
      <c r="J51" s="346">
        <v>1412</v>
      </c>
      <c r="K51" s="346">
        <v>1398</v>
      </c>
      <c r="L51" s="346">
        <v>1393</v>
      </c>
      <c r="M51" s="347">
        <v>1359</v>
      </c>
    </row>
    <row r="52" spans="2:13" ht="27.75" customHeight="1" x14ac:dyDescent="0.15">
      <c r="B52" s="1199"/>
      <c r="C52" s="1200"/>
      <c r="D52" s="104"/>
      <c r="E52" s="1203" t="s">
        <v>44</v>
      </c>
      <c r="F52" s="1203"/>
      <c r="G52" s="1203"/>
      <c r="H52" s="1204"/>
      <c r="I52" s="345">
        <v>20806</v>
      </c>
      <c r="J52" s="346">
        <v>20509</v>
      </c>
      <c r="K52" s="346">
        <v>20569</v>
      </c>
      <c r="L52" s="346">
        <v>20117</v>
      </c>
      <c r="M52" s="347">
        <v>19530</v>
      </c>
    </row>
    <row r="53" spans="2:13" ht="27.75" customHeight="1" thickBot="1" x14ac:dyDescent="0.2">
      <c r="B53" s="1210" t="s">
        <v>45</v>
      </c>
      <c r="C53" s="1211"/>
      <c r="D53" s="108"/>
      <c r="E53" s="1212" t="s">
        <v>46</v>
      </c>
      <c r="F53" s="1212"/>
      <c r="G53" s="1212"/>
      <c r="H53" s="1213"/>
      <c r="I53" s="348">
        <v>-3077</v>
      </c>
      <c r="J53" s="349">
        <v>1178</v>
      </c>
      <c r="K53" s="349">
        <v>548</v>
      </c>
      <c r="L53" s="349">
        <v>218</v>
      </c>
      <c r="M53" s="350">
        <v>54</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dY2yAx/vf/qzQ9fr6+mEPvu7Xlyen5QKrBoljgMKgHbgPSWqcesfN9v26lUT6rtKQs2tV6aYwz1xE580sIZL/w==" saltValue="t+im6+DLo2l3B5W5Bt58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94"/>
  <sheetViews>
    <sheetView showGridLines="0"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565</v>
      </c>
      <c r="G54" s="117" t="s">
        <v>566</v>
      </c>
      <c r="H54" s="118" t="s">
        <v>567</v>
      </c>
    </row>
    <row r="55" spans="2:8" ht="52.5" customHeight="1" x14ac:dyDescent="0.15">
      <c r="B55" s="119"/>
      <c r="C55" s="1222" t="s">
        <v>49</v>
      </c>
      <c r="D55" s="1222"/>
      <c r="E55" s="1223"/>
      <c r="F55" s="120">
        <v>4425</v>
      </c>
      <c r="G55" s="120">
        <v>4636</v>
      </c>
      <c r="H55" s="121">
        <v>4542</v>
      </c>
    </row>
    <row r="56" spans="2:8" ht="52.5" customHeight="1" x14ac:dyDescent="0.15">
      <c r="B56" s="122"/>
      <c r="C56" s="1224" t="s">
        <v>50</v>
      </c>
      <c r="D56" s="1224"/>
      <c r="E56" s="1225"/>
      <c r="F56" s="123">
        <v>956</v>
      </c>
      <c r="G56" s="123">
        <v>960</v>
      </c>
      <c r="H56" s="124">
        <v>961</v>
      </c>
    </row>
    <row r="57" spans="2:8" ht="53.25" customHeight="1" x14ac:dyDescent="0.15">
      <c r="B57" s="122"/>
      <c r="C57" s="1226" t="s">
        <v>51</v>
      </c>
      <c r="D57" s="1226"/>
      <c r="E57" s="1227"/>
      <c r="F57" s="125">
        <v>2976</v>
      </c>
      <c r="G57" s="125">
        <v>2921</v>
      </c>
      <c r="H57" s="126">
        <v>2864</v>
      </c>
    </row>
    <row r="58" spans="2:8" ht="45.75" customHeight="1" x14ac:dyDescent="0.15">
      <c r="B58" s="127"/>
      <c r="C58" s="1214" t="s">
        <v>597</v>
      </c>
      <c r="D58" s="1215"/>
      <c r="E58" s="1216"/>
      <c r="F58" s="128">
        <v>2412</v>
      </c>
      <c r="G58" s="128">
        <v>2362</v>
      </c>
      <c r="H58" s="129">
        <v>2307</v>
      </c>
    </row>
    <row r="59" spans="2:8" ht="45.75" customHeight="1" x14ac:dyDescent="0.15">
      <c r="B59" s="127"/>
      <c r="C59" s="1214" t="s">
        <v>598</v>
      </c>
      <c r="D59" s="1215"/>
      <c r="E59" s="1216"/>
      <c r="F59" s="128">
        <v>371</v>
      </c>
      <c r="G59" s="128">
        <v>371</v>
      </c>
      <c r="H59" s="129">
        <v>371</v>
      </c>
    </row>
    <row r="60" spans="2:8" ht="45.75" customHeight="1" x14ac:dyDescent="0.15">
      <c r="B60" s="127"/>
      <c r="C60" s="1214" t="s">
        <v>599</v>
      </c>
      <c r="D60" s="1215"/>
      <c r="E60" s="1216"/>
      <c r="F60" s="128">
        <v>110</v>
      </c>
      <c r="G60" s="128">
        <v>110</v>
      </c>
      <c r="H60" s="129">
        <v>110</v>
      </c>
    </row>
    <row r="61" spans="2:8" ht="45.75" customHeight="1" x14ac:dyDescent="0.15">
      <c r="B61" s="127"/>
      <c r="C61" s="1214" t="s">
        <v>600</v>
      </c>
      <c r="D61" s="1215"/>
      <c r="E61" s="1216"/>
      <c r="F61" s="128">
        <v>27</v>
      </c>
      <c r="G61" s="128">
        <v>27</v>
      </c>
      <c r="H61" s="129">
        <v>26</v>
      </c>
    </row>
    <row r="62" spans="2:8" ht="45.75" customHeight="1" thickBot="1" x14ac:dyDescent="0.2">
      <c r="B62" s="130"/>
      <c r="C62" s="1217" t="s">
        <v>601</v>
      </c>
      <c r="D62" s="1218"/>
      <c r="E62" s="1219"/>
      <c r="F62" s="131">
        <v>28</v>
      </c>
      <c r="G62" s="131">
        <v>10</v>
      </c>
      <c r="H62" s="132">
        <v>18</v>
      </c>
    </row>
    <row r="63" spans="2:8" ht="52.5" customHeight="1" thickBot="1" x14ac:dyDescent="0.2">
      <c r="B63" s="133"/>
      <c r="C63" s="1220" t="s">
        <v>52</v>
      </c>
      <c r="D63" s="1220"/>
      <c r="E63" s="1221"/>
      <c r="F63" s="134">
        <v>8356</v>
      </c>
      <c r="G63" s="134">
        <v>8517</v>
      </c>
      <c r="H63" s="135">
        <v>8368</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row r="80" s="1" customFormat="1" ht="13.5" hidden="1" customHeight="1" x14ac:dyDescent="0.15"/>
    <row r="81" s="1" customFormat="1" ht="13.5" hidden="1" customHeight="1" x14ac:dyDescent="0.15"/>
    <row r="82" s="1" customFormat="1" ht="13.5" hidden="1" customHeight="1" x14ac:dyDescent="0.15"/>
    <row r="83" s="1" customFormat="1" ht="13.5" hidden="1" customHeight="1" x14ac:dyDescent="0.15"/>
    <row r="84" s="1" customFormat="1" ht="13.5" hidden="1" customHeight="1" x14ac:dyDescent="0.15"/>
    <row r="85" s="1" customFormat="1" ht="13.5" hidden="1" customHeight="1" x14ac:dyDescent="0.15"/>
    <row r="86" s="1" customFormat="1" ht="13.5" hidden="1" customHeight="1" x14ac:dyDescent="0.15"/>
    <row r="87" s="1" customFormat="1" ht="13.5" hidden="1" customHeight="1" x14ac:dyDescent="0.15"/>
    <row r="88" s="1" customFormat="1" ht="13.5" hidden="1" customHeight="1" x14ac:dyDescent="0.15"/>
    <row r="89" s="1" customFormat="1" ht="13.5" hidden="1" customHeight="1" x14ac:dyDescent="0.15"/>
    <row r="90" s="1" customFormat="1" ht="13.5" hidden="1" customHeight="1" x14ac:dyDescent="0.15"/>
    <row r="91" s="1" customFormat="1" ht="13.5" hidden="1" customHeight="1" x14ac:dyDescent="0.15"/>
    <row r="92" s="1" customFormat="1" ht="13.5" hidden="1" customHeight="1" x14ac:dyDescent="0.15"/>
    <row r="93" s="1" customFormat="1" ht="13.5" hidden="1" customHeight="1" x14ac:dyDescent="0.15"/>
    <row r="94" s="1" customFormat="1" ht="13.5" hidden="1" customHeight="1" x14ac:dyDescent="0.15"/>
  </sheetData>
  <sheetProtection algorithmName="SHA-512" hashValue="luhqIZFTBdjeFGWfTWRq9I1A7Fd3XmjyBFttTJVQ6Khao3HnUsHJfjs6dMfqb8Ew4S2wc91m80Dc77VkYn8b5g==" saltValue="2y+WJeLM4y21fPcJrluj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EB1B-FABF-44D9-A92D-6DD78D9626D5}">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51" t="s">
        <v>604</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259"/>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259"/>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259"/>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259"/>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605</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563</v>
      </c>
      <c r="BQ50" s="1233"/>
      <c r="BR50" s="1233"/>
      <c r="BS50" s="1233"/>
      <c r="BT50" s="1233"/>
      <c r="BU50" s="1233"/>
      <c r="BV50" s="1233"/>
      <c r="BW50" s="1233"/>
      <c r="BX50" s="1233" t="s">
        <v>564</v>
      </c>
      <c r="BY50" s="1233"/>
      <c r="BZ50" s="1233"/>
      <c r="CA50" s="1233"/>
      <c r="CB50" s="1233"/>
      <c r="CC50" s="1233"/>
      <c r="CD50" s="1233"/>
      <c r="CE50" s="1233"/>
      <c r="CF50" s="1233" t="s">
        <v>565</v>
      </c>
      <c r="CG50" s="1233"/>
      <c r="CH50" s="1233"/>
      <c r="CI50" s="1233"/>
      <c r="CJ50" s="1233"/>
      <c r="CK50" s="1233"/>
      <c r="CL50" s="1233"/>
      <c r="CM50" s="1233"/>
      <c r="CN50" s="1233" t="s">
        <v>566</v>
      </c>
      <c r="CO50" s="1233"/>
      <c r="CP50" s="1233"/>
      <c r="CQ50" s="1233"/>
      <c r="CR50" s="1233"/>
      <c r="CS50" s="1233"/>
      <c r="CT50" s="1233"/>
      <c r="CU50" s="1233"/>
      <c r="CV50" s="1233" t="s">
        <v>567</v>
      </c>
      <c r="CW50" s="1233"/>
      <c r="CX50" s="1233"/>
      <c r="CY50" s="1233"/>
      <c r="CZ50" s="1233"/>
      <c r="DA50" s="1233"/>
      <c r="DB50" s="1233"/>
      <c r="DC50" s="1233"/>
    </row>
    <row r="51" spans="1:109" ht="13.5" customHeight="1" x14ac:dyDescent="0.15">
      <c r="B51" s="259"/>
      <c r="G51" s="1236"/>
      <c r="H51" s="1236"/>
      <c r="I51" s="1250"/>
      <c r="J51" s="1250"/>
      <c r="K51" s="1235"/>
      <c r="L51" s="1235"/>
      <c r="M51" s="1235"/>
      <c r="N51" s="1235"/>
      <c r="AM51" s="359"/>
      <c r="AN51" s="1231" t="s">
        <v>606</v>
      </c>
      <c r="AO51" s="1231"/>
      <c r="AP51" s="1231"/>
      <c r="AQ51" s="1231"/>
      <c r="AR51" s="1231"/>
      <c r="AS51" s="1231"/>
      <c r="AT51" s="1231"/>
      <c r="AU51" s="1231"/>
      <c r="AV51" s="1231"/>
      <c r="AW51" s="1231"/>
      <c r="AX51" s="1231"/>
      <c r="AY51" s="1231"/>
      <c r="AZ51" s="1231"/>
      <c r="BA51" s="1231"/>
      <c r="BB51" s="1231" t="s">
        <v>607</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v>12.5</v>
      </c>
      <c r="BY51" s="1228"/>
      <c r="BZ51" s="1228"/>
      <c r="CA51" s="1228"/>
      <c r="CB51" s="1228"/>
      <c r="CC51" s="1228"/>
      <c r="CD51" s="1228"/>
      <c r="CE51" s="1228"/>
      <c r="CF51" s="1228">
        <v>5.7</v>
      </c>
      <c r="CG51" s="1228"/>
      <c r="CH51" s="1228"/>
      <c r="CI51" s="1228"/>
      <c r="CJ51" s="1228"/>
      <c r="CK51" s="1228"/>
      <c r="CL51" s="1228"/>
      <c r="CM51" s="1228"/>
      <c r="CN51" s="1228">
        <v>2.1</v>
      </c>
      <c r="CO51" s="1228"/>
      <c r="CP51" s="1228"/>
      <c r="CQ51" s="1228"/>
      <c r="CR51" s="1228"/>
      <c r="CS51" s="1228"/>
      <c r="CT51" s="1228"/>
      <c r="CU51" s="1228"/>
      <c r="CV51" s="1240"/>
      <c r="CW51" s="1228"/>
      <c r="CX51" s="1228"/>
      <c r="CY51" s="1228"/>
      <c r="CZ51" s="1228"/>
      <c r="DA51" s="1228"/>
      <c r="DB51" s="1228"/>
      <c r="DC51" s="1228"/>
    </row>
    <row r="52" spans="1:109" x14ac:dyDescent="0.15">
      <c r="B52" s="259"/>
      <c r="G52" s="1236"/>
      <c r="H52" s="1236"/>
      <c r="I52" s="1250"/>
      <c r="J52" s="1250"/>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608</v>
      </c>
      <c r="BC53" s="1231"/>
      <c r="BD53" s="1231"/>
      <c r="BE53" s="1231"/>
      <c r="BF53" s="1231"/>
      <c r="BG53" s="1231"/>
      <c r="BH53" s="1231"/>
      <c r="BI53" s="1231"/>
      <c r="BJ53" s="1231"/>
      <c r="BK53" s="1231"/>
      <c r="BL53" s="1231"/>
      <c r="BM53" s="1231"/>
      <c r="BN53" s="1231"/>
      <c r="BO53" s="1231"/>
      <c r="BP53" s="1228">
        <v>53.9</v>
      </c>
      <c r="BQ53" s="1228"/>
      <c r="BR53" s="1228"/>
      <c r="BS53" s="1228"/>
      <c r="BT53" s="1228"/>
      <c r="BU53" s="1228"/>
      <c r="BV53" s="1228"/>
      <c r="BW53" s="1228"/>
      <c r="BX53" s="1228">
        <v>51.3</v>
      </c>
      <c r="BY53" s="1228"/>
      <c r="BZ53" s="1228"/>
      <c r="CA53" s="1228"/>
      <c r="CB53" s="1228"/>
      <c r="CC53" s="1228"/>
      <c r="CD53" s="1228"/>
      <c r="CE53" s="1228"/>
      <c r="CF53" s="1228">
        <v>53</v>
      </c>
      <c r="CG53" s="1228"/>
      <c r="CH53" s="1228"/>
      <c r="CI53" s="1228"/>
      <c r="CJ53" s="1228"/>
      <c r="CK53" s="1228"/>
      <c r="CL53" s="1228"/>
      <c r="CM53" s="1228"/>
      <c r="CN53" s="1228">
        <v>53</v>
      </c>
      <c r="CO53" s="1228"/>
      <c r="CP53" s="1228"/>
      <c r="CQ53" s="1228"/>
      <c r="CR53" s="1228"/>
      <c r="CS53" s="1228"/>
      <c r="CT53" s="1228"/>
      <c r="CU53" s="1228"/>
      <c r="CV53" s="1240"/>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609</v>
      </c>
      <c r="AO55" s="1233"/>
      <c r="AP55" s="1233"/>
      <c r="AQ55" s="1233"/>
      <c r="AR55" s="1233"/>
      <c r="AS55" s="1233"/>
      <c r="AT55" s="1233"/>
      <c r="AU55" s="1233"/>
      <c r="AV55" s="1233"/>
      <c r="AW55" s="1233"/>
      <c r="AX55" s="1233"/>
      <c r="AY55" s="1233"/>
      <c r="AZ55" s="1233"/>
      <c r="BA55" s="1233"/>
      <c r="BB55" s="1231" t="s">
        <v>607</v>
      </c>
      <c r="BC55" s="1231"/>
      <c r="BD55" s="1231"/>
      <c r="BE55" s="1231"/>
      <c r="BF55" s="1231"/>
      <c r="BG55" s="1231"/>
      <c r="BH55" s="1231"/>
      <c r="BI55" s="1231"/>
      <c r="BJ55" s="1231"/>
      <c r="BK55" s="1231"/>
      <c r="BL55" s="1231"/>
      <c r="BM55" s="1231"/>
      <c r="BN55" s="1231"/>
      <c r="BO55" s="1231"/>
      <c r="BP55" s="1228">
        <v>52.7</v>
      </c>
      <c r="BQ55" s="1228"/>
      <c r="BR55" s="1228"/>
      <c r="BS55" s="1228"/>
      <c r="BT55" s="1228"/>
      <c r="BU55" s="1228"/>
      <c r="BV55" s="1228"/>
      <c r="BW55" s="1228"/>
      <c r="BX55" s="1228">
        <v>49.7</v>
      </c>
      <c r="BY55" s="1228"/>
      <c r="BZ55" s="1228"/>
      <c r="CA55" s="1228"/>
      <c r="CB55" s="1228"/>
      <c r="CC55" s="1228"/>
      <c r="CD55" s="1228"/>
      <c r="CE55" s="1228"/>
      <c r="CF55" s="1228">
        <v>37.299999999999997</v>
      </c>
      <c r="CG55" s="1228"/>
      <c r="CH55" s="1228"/>
      <c r="CI55" s="1228"/>
      <c r="CJ55" s="1228"/>
      <c r="CK55" s="1228"/>
      <c r="CL55" s="1228"/>
      <c r="CM55" s="1228"/>
      <c r="CN55" s="1228">
        <v>25.1</v>
      </c>
      <c r="CO55" s="1228"/>
      <c r="CP55" s="1228"/>
      <c r="CQ55" s="1228"/>
      <c r="CR55" s="1228"/>
      <c r="CS55" s="1228"/>
      <c r="CT55" s="1228"/>
      <c r="CU55" s="1228"/>
      <c r="CV55" s="1240"/>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608</v>
      </c>
      <c r="BC57" s="1231"/>
      <c r="BD57" s="1231"/>
      <c r="BE57" s="1231"/>
      <c r="BF57" s="1231"/>
      <c r="BG57" s="1231"/>
      <c r="BH57" s="1231"/>
      <c r="BI57" s="1231"/>
      <c r="BJ57" s="1231"/>
      <c r="BK57" s="1231"/>
      <c r="BL57" s="1231"/>
      <c r="BM57" s="1231"/>
      <c r="BN57" s="1231"/>
      <c r="BO57" s="1231"/>
      <c r="BP57" s="1228">
        <v>59.9</v>
      </c>
      <c r="BQ57" s="1228"/>
      <c r="BR57" s="1228"/>
      <c r="BS57" s="1228"/>
      <c r="BT57" s="1228"/>
      <c r="BU57" s="1228"/>
      <c r="BV57" s="1228"/>
      <c r="BW57" s="1228"/>
      <c r="BX57" s="1228">
        <v>60.2</v>
      </c>
      <c r="BY57" s="1228"/>
      <c r="BZ57" s="1228"/>
      <c r="CA57" s="1228"/>
      <c r="CB57" s="1228"/>
      <c r="CC57" s="1228"/>
      <c r="CD57" s="1228"/>
      <c r="CE57" s="1228"/>
      <c r="CF57" s="1228">
        <v>62</v>
      </c>
      <c r="CG57" s="1228"/>
      <c r="CH57" s="1228"/>
      <c r="CI57" s="1228"/>
      <c r="CJ57" s="1228"/>
      <c r="CK57" s="1228"/>
      <c r="CL57" s="1228"/>
      <c r="CM57" s="1228"/>
      <c r="CN57" s="1228">
        <v>63.2</v>
      </c>
      <c r="CO57" s="1228"/>
      <c r="CP57" s="1228"/>
      <c r="CQ57" s="1228"/>
      <c r="CR57" s="1228"/>
      <c r="CS57" s="1228"/>
      <c r="CT57" s="1228"/>
      <c r="CU57" s="1228"/>
      <c r="CV57" s="1240"/>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610</v>
      </c>
    </row>
    <row r="64" spans="1:109" x14ac:dyDescent="0.15">
      <c r="B64" s="259"/>
      <c r="G64" s="357"/>
      <c r="I64" s="369"/>
      <c r="J64" s="369"/>
      <c r="K64" s="369"/>
      <c r="L64" s="369"/>
      <c r="M64" s="369"/>
      <c r="N64" s="370"/>
      <c r="AM64" s="357"/>
      <c r="AN64" s="357" t="s">
        <v>603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1" t="s">
        <v>611</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259"/>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259"/>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259"/>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259"/>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605</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563</v>
      </c>
      <c r="BQ72" s="1233"/>
      <c r="BR72" s="1233"/>
      <c r="BS72" s="1233"/>
      <c r="BT72" s="1233"/>
      <c r="BU72" s="1233"/>
      <c r="BV72" s="1233"/>
      <c r="BW72" s="1233"/>
      <c r="BX72" s="1233" t="s">
        <v>564</v>
      </c>
      <c r="BY72" s="1233"/>
      <c r="BZ72" s="1233"/>
      <c r="CA72" s="1233"/>
      <c r="CB72" s="1233"/>
      <c r="CC72" s="1233"/>
      <c r="CD72" s="1233"/>
      <c r="CE72" s="1233"/>
      <c r="CF72" s="1233" t="s">
        <v>565</v>
      </c>
      <c r="CG72" s="1233"/>
      <c r="CH72" s="1233"/>
      <c r="CI72" s="1233"/>
      <c r="CJ72" s="1233"/>
      <c r="CK72" s="1233"/>
      <c r="CL72" s="1233"/>
      <c r="CM72" s="1233"/>
      <c r="CN72" s="1233" t="s">
        <v>566</v>
      </c>
      <c r="CO72" s="1233"/>
      <c r="CP72" s="1233"/>
      <c r="CQ72" s="1233"/>
      <c r="CR72" s="1233"/>
      <c r="CS72" s="1233"/>
      <c r="CT72" s="1233"/>
      <c r="CU72" s="1233"/>
      <c r="CV72" s="1233" t="s">
        <v>567</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606</v>
      </c>
      <c r="AO73" s="1231"/>
      <c r="AP73" s="1231"/>
      <c r="AQ73" s="1231"/>
      <c r="AR73" s="1231"/>
      <c r="AS73" s="1231"/>
      <c r="AT73" s="1231"/>
      <c r="AU73" s="1231"/>
      <c r="AV73" s="1231"/>
      <c r="AW73" s="1231"/>
      <c r="AX73" s="1231"/>
      <c r="AY73" s="1231"/>
      <c r="AZ73" s="1231"/>
      <c r="BA73" s="1231"/>
      <c r="BB73" s="1231" t="s">
        <v>607</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v>12.5</v>
      </c>
      <c r="BY73" s="1228"/>
      <c r="BZ73" s="1228"/>
      <c r="CA73" s="1228"/>
      <c r="CB73" s="1228"/>
      <c r="CC73" s="1228"/>
      <c r="CD73" s="1228"/>
      <c r="CE73" s="1228"/>
      <c r="CF73" s="1228">
        <v>5.7</v>
      </c>
      <c r="CG73" s="1228"/>
      <c r="CH73" s="1228"/>
      <c r="CI73" s="1228"/>
      <c r="CJ73" s="1228"/>
      <c r="CK73" s="1228"/>
      <c r="CL73" s="1228"/>
      <c r="CM73" s="1228"/>
      <c r="CN73" s="1228">
        <v>2.1</v>
      </c>
      <c r="CO73" s="1228"/>
      <c r="CP73" s="1228"/>
      <c r="CQ73" s="1228"/>
      <c r="CR73" s="1228"/>
      <c r="CS73" s="1228"/>
      <c r="CT73" s="1228"/>
      <c r="CU73" s="1228"/>
      <c r="CV73" s="1228">
        <v>0.5</v>
      </c>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612</v>
      </c>
      <c r="BC75" s="1231"/>
      <c r="BD75" s="1231"/>
      <c r="BE75" s="1231"/>
      <c r="BF75" s="1231"/>
      <c r="BG75" s="1231"/>
      <c r="BH75" s="1231"/>
      <c r="BI75" s="1231"/>
      <c r="BJ75" s="1231"/>
      <c r="BK75" s="1231"/>
      <c r="BL75" s="1231"/>
      <c r="BM75" s="1231"/>
      <c r="BN75" s="1231"/>
      <c r="BO75" s="1231"/>
      <c r="BP75" s="1228">
        <v>4</v>
      </c>
      <c r="BQ75" s="1228"/>
      <c r="BR75" s="1228"/>
      <c r="BS75" s="1228"/>
      <c r="BT75" s="1228"/>
      <c r="BU75" s="1228"/>
      <c r="BV75" s="1228"/>
      <c r="BW75" s="1228"/>
      <c r="BX75" s="1228">
        <v>4.0999999999999996</v>
      </c>
      <c r="BY75" s="1228"/>
      <c r="BZ75" s="1228"/>
      <c r="CA75" s="1228"/>
      <c r="CB75" s="1228"/>
      <c r="CC75" s="1228"/>
      <c r="CD75" s="1228"/>
      <c r="CE75" s="1228"/>
      <c r="CF75" s="1228">
        <v>4.5999999999999996</v>
      </c>
      <c r="CG75" s="1228"/>
      <c r="CH75" s="1228"/>
      <c r="CI75" s="1228"/>
      <c r="CJ75" s="1228"/>
      <c r="CK75" s="1228"/>
      <c r="CL75" s="1228"/>
      <c r="CM75" s="1228"/>
      <c r="CN75" s="1228">
        <v>6.2</v>
      </c>
      <c r="CO75" s="1228"/>
      <c r="CP75" s="1228"/>
      <c r="CQ75" s="1228"/>
      <c r="CR75" s="1228"/>
      <c r="CS75" s="1228"/>
      <c r="CT75" s="1228"/>
      <c r="CU75" s="1228"/>
      <c r="CV75" s="1228">
        <v>7.3</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609</v>
      </c>
      <c r="AO77" s="1233"/>
      <c r="AP77" s="1233"/>
      <c r="AQ77" s="1233"/>
      <c r="AR77" s="1233"/>
      <c r="AS77" s="1233"/>
      <c r="AT77" s="1233"/>
      <c r="AU77" s="1233"/>
      <c r="AV77" s="1233"/>
      <c r="AW77" s="1233"/>
      <c r="AX77" s="1233"/>
      <c r="AY77" s="1233"/>
      <c r="AZ77" s="1233"/>
      <c r="BA77" s="1233"/>
      <c r="BB77" s="1231" t="s">
        <v>607</v>
      </c>
      <c r="BC77" s="1231"/>
      <c r="BD77" s="1231"/>
      <c r="BE77" s="1231"/>
      <c r="BF77" s="1231"/>
      <c r="BG77" s="1231"/>
      <c r="BH77" s="1231"/>
      <c r="BI77" s="1231"/>
      <c r="BJ77" s="1231"/>
      <c r="BK77" s="1231"/>
      <c r="BL77" s="1231"/>
      <c r="BM77" s="1231"/>
      <c r="BN77" s="1231"/>
      <c r="BO77" s="1231"/>
      <c r="BP77" s="1228">
        <v>52.7</v>
      </c>
      <c r="BQ77" s="1228"/>
      <c r="BR77" s="1228"/>
      <c r="BS77" s="1228"/>
      <c r="BT77" s="1228"/>
      <c r="BU77" s="1228"/>
      <c r="BV77" s="1228"/>
      <c r="BW77" s="1228"/>
      <c r="BX77" s="1228">
        <v>49.7</v>
      </c>
      <c r="BY77" s="1228"/>
      <c r="BZ77" s="1228"/>
      <c r="CA77" s="1228"/>
      <c r="CB77" s="1228"/>
      <c r="CC77" s="1228"/>
      <c r="CD77" s="1228"/>
      <c r="CE77" s="1228"/>
      <c r="CF77" s="1228">
        <v>37.299999999999997</v>
      </c>
      <c r="CG77" s="1228"/>
      <c r="CH77" s="1228"/>
      <c r="CI77" s="1228"/>
      <c r="CJ77" s="1228"/>
      <c r="CK77" s="1228"/>
      <c r="CL77" s="1228"/>
      <c r="CM77" s="1228"/>
      <c r="CN77" s="1228">
        <v>25.1</v>
      </c>
      <c r="CO77" s="1228"/>
      <c r="CP77" s="1228"/>
      <c r="CQ77" s="1228"/>
      <c r="CR77" s="1228"/>
      <c r="CS77" s="1228"/>
      <c r="CT77" s="1228"/>
      <c r="CU77" s="1228"/>
      <c r="CV77" s="1228">
        <v>17.600000000000001</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612</v>
      </c>
      <c r="BC79" s="1231"/>
      <c r="BD79" s="1231"/>
      <c r="BE79" s="1231"/>
      <c r="BF79" s="1231"/>
      <c r="BG79" s="1231"/>
      <c r="BH79" s="1231"/>
      <c r="BI79" s="1231"/>
      <c r="BJ79" s="1231"/>
      <c r="BK79" s="1231"/>
      <c r="BL79" s="1231"/>
      <c r="BM79" s="1231"/>
      <c r="BN79" s="1231"/>
      <c r="BO79" s="1231"/>
      <c r="BP79" s="1228">
        <v>9.5</v>
      </c>
      <c r="BQ79" s="1228"/>
      <c r="BR79" s="1228"/>
      <c r="BS79" s="1228"/>
      <c r="BT79" s="1228"/>
      <c r="BU79" s="1228"/>
      <c r="BV79" s="1228"/>
      <c r="BW79" s="1228"/>
      <c r="BX79" s="1228">
        <v>9.1999999999999993</v>
      </c>
      <c r="BY79" s="1228"/>
      <c r="BZ79" s="1228"/>
      <c r="CA79" s="1228"/>
      <c r="CB79" s="1228"/>
      <c r="CC79" s="1228"/>
      <c r="CD79" s="1228"/>
      <c r="CE79" s="1228"/>
      <c r="CF79" s="1228">
        <v>8.6</v>
      </c>
      <c r="CG79" s="1228"/>
      <c r="CH79" s="1228"/>
      <c r="CI79" s="1228"/>
      <c r="CJ79" s="1228"/>
      <c r="CK79" s="1228"/>
      <c r="CL79" s="1228"/>
      <c r="CM79" s="1228"/>
      <c r="CN79" s="1228">
        <v>8.3000000000000007</v>
      </c>
      <c r="CO79" s="1228"/>
      <c r="CP79" s="1228"/>
      <c r="CQ79" s="1228"/>
      <c r="CR79" s="1228"/>
      <c r="CS79" s="1228"/>
      <c r="CT79" s="1228"/>
      <c r="CU79" s="1228"/>
      <c r="CV79" s="1228">
        <v>8.4</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VBdpfJuBjyKCwXvkM3HA9Lyg/jZp71iqC1T2eNx4xxSzMxzYl2J4JdI6YoBGPQNuOkuiW9YnyM1wZOiPXP/4Cw==" saltValue="LE1T568DduCLDIvUuwhO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68FFA-C9A2-43A5-B53E-8FBEBE60F71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510</v>
      </c>
    </row>
  </sheetData>
  <sheetProtection algorithmName="SHA-512" hashValue="bXckpX5VZOVTzRigzC5/jnq4Fi10iHGC0+r9l2WTwslR+E+2XPOxHXo3WKUwWrPhYAr4NlRTbzHLfc5f8nGizg==" saltValue="e/fIBRNncx11rziddm5YV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4C21-C1A1-425A-883A-EC0ADEE2D71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510</v>
      </c>
    </row>
  </sheetData>
  <sheetProtection algorithmName="SHA-512" hashValue="jFChQK83fXSL8/Zf7z5x+QNmQ3L9cWWzq9VNDkmPm6/+Pg7j1eelJH4//KeAXKTxGBE/LTyft3DWzFdqZGn4tg==" saltValue="zyXVWAVjOlmfFJYGd7Au9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560</v>
      </c>
      <c r="G2" s="149"/>
      <c r="H2" s="150"/>
    </row>
    <row r="3" spans="1:8" x14ac:dyDescent="0.15">
      <c r="A3" s="146" t="s">
        <v>553</v>
      </c>
      <c r="B3" s="151"/>
      <c r="C3" s="152"/>
      <c r="D3" s="153">
        <v>66015</v>
      </c>
      <c r="E3" s="154"/>
      <c r="F3" s="155">
        <v>69729</v>
      </c>
      <c r="G3" s="156"/>
      <c r="H3" s="157"/>
    </row>
    <row r="4" spans="1:8" x14ac:dyDescent="0.15">
      <c r="A4" s="158"/>
      <c r="B4" s="159"/>
      <c r="C4" s="160"/>
      <c r="D4" s="161">
        <v>44634</v>
      </c>
      <c r="E4" s="162"/>
      <c r="F4" s="163">
        <v>38908</v>
      </c>
      <c r="G4" s="164"/>
      <c r="H4" s="165"/>
    </row>
    <row r="5" spans="1:8" x14ac:dyDescent="0.15">
      <c r="A5" s="146" t="s">
        <v>555</v>
      </c>
      <c r="B5" s="151"/>
      <c r="C5" s="152"/>
      <c r="D5" s="153">
        <v>149157</v>
      </c>
      <c r="E5" s="154"/>
      <c r="F5" s="155">
        <v>74581</v>
      </c>
      <c r="G5" s="156"/>
      <c r="H5" s="157"/>
    </row>
    <row r="6" spans="1:8" x14ac:dyDescent="0.15">
      <c r="A6" s="158"/>
      <c r="B6" s="159"/>
      <c r="C6" s="160"/>
      <c r="D6" s="161">
        <v>130677</v>
      </c>
      <c r="E6" s="162"/>
      <c r="F6" s="163">
        <v>41563</v>
      </c>
      <c r="G6" s="164"/>
      <c r="H6" s="165"/>
    </row>
    <row r="7" spans="1:8" x14ac:dyDescent="0.15">
      <c r="A7" s="146" t="s">
        <v>556</v>
      </c>
      <c r="B7" s="151"/>
      <c r="C7" s="152"/>
      <c r="D7" s="153">
        <v>52051</v>
      </c>
      <c r="E7" s="154"/>
      <c r="F7" s="155">
        <v>76347</v>
      </c>
      <c r="G7" s="156"/>
      <c r="H7" s="157"/>
    </row>
    <row r="8" spans="1:8" x14ac:dyDescent="0.15">
      <c r="A8" s="158"/>
      <c r="B8" s="159"/>
      <c r="C8" s="160"/>
      <c r="D8" s="161">
        <v>27750</v>
      </c>
      <c r="E8" s="162"/>
      <c r="F8" s="163">
        <v>41762</v>
      </c>
      <c r="G8" s="164"/>
      <c r="H8" s="165"/>
    </row>
    <row r="9" spans="1:8" x14ac:dyDescent="0.15">
      <c r="A9" s="146" t="s">
        <v>557</v>
      </c>
      <c r="B9" s="151"/>
      <c r="C9" s="152"/>
      <c r="D9" s="153">
        <v>74614</v>
      </c>
      <c r="E9" s="154"/>
      <c r="F9" s="155">
        <v>69604</v>
      </c>
      <c r="G9" s="156"/>
      <c r="H9" s="157"/>
    </row>
    <row r="10" spans="1:8" x14ac:dyDescent="0.15">
      <c r="A10" s="158"/>
      <c r="B10" s="159"/>
      <c r="C10" s="160"/>
      <c r="D10" s="161">
        <v>29281</v>
      </c>
      <c r="E10" s="162"/>
      <c r="F10" s="163">
        <v>36247</v>
      </c>
      <c r="G10" s="164"/>
      <c r="H10" s="165"/>
    </row>
    <row r="11" spans="1:8" x14ac:dyDescent="0.15">
      <c r="A11" s="146" t="s">
        <v>558</v>
      </c>
      <c r="B11" s="151"/>
      <c r="C11" s="152"/>
      <c r="D11" s="153">
        <v>64646</v>
      </c>
      <c r="E11" s="154"/>
      <c r="F11" s="155">
        <v>68410</v>
      </c>
      <c r="G11" s="156"/>
      <c r="H11" s="157"/>
    </row>
    <row r="12" spans="1:8" x14ac:dyDescent="0.15">
      <c r="A12" s="158"/>
      <c r="B12" s="159"/>
      <c r="C12" s="166"/>
      <c r="D12" s="161">
        <v>35480</v>
      </c>
      <c r="E12" s="162"/>
      <c r="F12" s="163">
        <v>35086</v>
      </c>
      <c r="G12" s="164"/>
      <c r="H12" s="165"/>
    </row>
    <row r="13" spans="1:8" x14ac:dyDescent="0.15">
      <c r="A13" s="146"/>
      <c r="B13" s="151"/>
      <c r="C13" s="152"/>
      <c r="D13" s="153">
        <v>81297</v>
      </c>
      <c r="E13" s="154"/>
      <c r="F13" s="155">
        <v>71734</v>
      </c>
      <c r="G13" s="167"/>
      <c r="H13" s="157"/>
    </row>
    <row r="14" spans="1:8" x14ac:dyDescent="0.15">
      <c r="A14" s="158"/>
      <c r="B14" s="159"/>
      <c r="C14" s="160"/>
      <c r="D14" s="161">
        <v>53564</v>
      </c>
      <c r="E14" s="162"/>
      <c r="F14" s="163">
        <v>38713</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3.42</v>
      </c>
      <c r="C19" s="168">
        <f>ROUND(VALUE(SUBSTITUTE(実質収支比率等に係る経年分析!G$48,"▲","-")),2)</f>
        <v>3.87</v>
      </c>
      <c r="D19" s="168">
        <f>ROUND(VALUE(SUBSTITUTE(実質収支比率等に係る経年分析!H$48,"▲","-")),2)</f>
        <v>3.39</v>
      </c>
      <c r="E19" s="168">
        <f>ROUND(VALUE(SUBSTITUTE(実質収支比率等に係る経年分析!I$48,"▲","-")),2)</f>
        <v>6.48</v>
      </c>
      <c r="F19" s="168">
        <f>ROUND(VALUE(SUBSTITUTE(実質収支比率等に係る経年分析!J$48,"▲","-")),2)</f>
        <v>3.57</v>
      </c>
    </row>
    <row r="20" spans="1:11" x14ac:dyDescent="0.15">
      <c r="A20" s="168" t="s">
        <v>56</v>
      </c>
      <c r="B20" s="168">
        <f>ROUND(VALUE(SUBSTITUTE(実質収支比率等に係る経年分析!F$47,"▲","-")),2)</f>
        <v>36.53</v>
      </c>
      <c r="C20" s="168">
        <f>ROUND(VALUE(SUBSTITUTE(実質収支比率等に係る経年分析!G$47,"▲","-")),2)</f>
        <v>36.92</v>
      </c>
      <c r="D20" s="168">
        <f>ROUND(VALUE(SUBSTITUTE(実質収支比率等に係る経年分析!H$47,"▲","-")),2)</f>
        <v>38.24</v>
      </c>
      <c r="E20" s="168">
        <f>ROUND(VALUE(SUBSTITUTE(実質収支比率等に係る経年分析!I$47,"▲","-")),2)</f>
        <v>38.26</v>
      </c>
      <c r="F20" s="168">
        <f>ROUND(VALUE(SUBSTITUTE(実質収支比率等に係る経年分析!J$47,"▲","-")),2)</f>
        <v>38.35</v>
      </c>
    </row>
    <row r="21" spans="1:11" x14ac:dyDescent="0.15">
      <c r="A21" s="168" t="s">
        <v>57</v>
      </c>
      <c r="B21" s="168">
        <f>IF(ISNUMBER(VALUE(SUBSTITUTE(実質収支比率等に係る経年分析!F$49,"▲","-"))),ROUND(VALUE(SUBSTITUTE(実質収支比率等に係る経年分析!F$49,"▲","-")),2),NA())</f>
        <v>-2.2799999999999998</v>
      </c>
      <c r="C21" s="168">
        <f>IF(ISNUMBER(VALUE(SUBSTITUTE(実質収支比率等に係る経年分析!G$49,"▲","-"))),ROUND(VALUE(SUBSTITUTE(実質収支比率等に係る経年分析!G$49,"▲","-")),2),NA())</f>
        <v>-1.74</v>
      </c>
      <c r="D21" s="168">
        <f>IF(ISNUMBER(VALUE(SUBSTITUTE(実質収支比率等に係る経年分析!H$49,"▲","-"))),ROUND(VALUE(SUBSTITUTE(実質収支比率等に係る経年分析!H$49,"▲","-")),2),NA())</f>
        <v>-0.31</v>
      </c>
      <c r="E21" s="168">
        <f>IF(ISNUMBER(VALUE(SUBSTITUTE(実質収支比率等に係る経年分析!I$49,"▲","-"))),ROUND(VALUE(SUBSTITUTE(実質収支比率等に係る経年分析!I$49,"▲","-")),2),NA())</f>
        <v>3.34</v>
      </c>
      <c r="F21" s="168">
        <f>IF(ISNUMBER(VALUE(SUBSTITUTE(実質収支比率等に係る経年分析!J$49,"▲","-"))),ROUND(VALUE(SUBSTITUTE(実質収支比率等に係る経年分析!J$49,"▲","-")),2),NA())</f>
        <v>-7.23</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0.14000000000000001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0.14000000000000001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0.15</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1.1499999999999999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1.33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1.69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1.0900000000000001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0.78</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0.28000000000000003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1.8</v>
      </c>
    </row>
    <row r="33" spans="1:16" x14ac:dyDescent="0.15">
      <c r="A33" s="169" t="str">
        <f>IF(連結実質赤字比率に係る赤字・黒字の構成分析!C$37="",NA(),連結実質赤字比率に係る赤字・黒字の構成分析!C$37)</f>
        <v>都市開発事業会計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3.99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3.73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2.85</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3.42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3.87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3.39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6.48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3.57</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1.62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1.92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3.91</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33.72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31.14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23.91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22.81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19.899999999999999</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2456</v>
      </c>
      <c r="E42" s="170"/>
      <c r="F42" s="170"/>
      <c r="G42" s="170">
        <f>'実質公債費比率（分子）の構造'!L$52</f>
        <v>2203</v>
      </c>
      <c r="H42" s="170"/>
      <c r="I42" s="170"/>
      <c r="J42" s="170">
        <f>'実質公債費比率（分子）の構造'!M$52</f>
        <v>2172</v>
      </c>
      <c r="K42" s="170"/>
      <c r="L42" s="170"/>
      <c r="M42" s="170">
        <f>'実質公債費比率（分子）の構造'!N$52</f>
        <v>2162</v>
      </c>
      <c r="N42" s="170"/>
      <c r="O42" s="170"/>
      <c r="P42" s="170">
        <f>'実質公債費比率（分子）の構造'!O$52</f>
        <v>2134</v>
      </c>
    </row>
    <row r="43" spans="1:16" x14ac:dyDescent="0.15">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67</v>
      </c>
      <c r="B45" s="170">
        <f>'実質公債費比率（分子）の構造'!K$49</f>
        <v>261</v>
      </c>
      <c r="C45" s="170"/>
      <c r="D45" s="170"/>
      <c r="E45" s="170">
        <f>'実質公債費比率（分子）の構造'!L$49</f>
        <v>242</v>
      </c>
      <c r="F45" s="170"/>
      <c r="G45" s="170"/>
      <c r="H45" s="170">
        <f>'実質公債費比率（分子）の構造'!M$49</f>
        <v>223</v>
      </c>
      <c r="I45" s="170"/>
      <c r="J45" s="170"/>
      <c r="K45" s="170">
        <f>'実質公債費比率（分子）の構造'!N$49</f>
        <v>283</v>
      </c>
      <c r="L45" s="170"/>
      <c r="M45" s="170"/>
      <c r="N45" s="170">
        <f>'実質公債費比率（分子）の構造'!O$49</f>
        <v>278</v>
      </c>
      <c r="O45" s="170"/>
      <c r="P45" s="170"/>
    </row>
    <row r="46" spans="1:16" x14ac:dyDescent="0.15">
      <c r="A46" s="170" t="s">
        <v>68</v>
      </c>
      <c r="B46" s="170">
        <f>'実質公債費比率（分子）の構造'!K$48</f>
        <v>580</v>
      </c>
      <c r="C46" s="170"/>
      <c r="D46" s="170"/>
      <c r="E46" s="170">
        <f>'実質公債費比率（分子）の構造'!L$48</f>
        <v>586</v>
      </c>
      <c r="F46" s="170"/>
      <c r="G46" s="170"/>
      <c r="H46" s="170">
        <f>'実質公債費比率（分子）の構造'!M$48</f>
        <v>546</v>
      </c>
      <c r="I46" s="170"/>
      <c r="J46" s="170"/>
      <c r="K46" s="170">
        <f>'実質公債費比率（分子）の構造'!N$48</f>
        <v>554</v>
      </c>
      <c r="L46" s="170"/>
      <c r="M46" s="170"/>
      <c r="N46" s="170">
        <f>'実質公債費比率（分子）の構造'!O$48</f>
        <v>546</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1893</v>
      </c>
      <c r="C49" s="170"/>
      <c r="D49" s="170"/>
      <c r="E49" s="170">
        <f>'実質公債費比率（分子）の構造'!L$45</f>
        <v>1836</v>
      </c>
      <c r="F49" s="170"/>
      <c r="G49" s="170"/>
      <c r="H49" s="170">
        <f>'実質公債費比率（分子）の構造'!M$45</f>
        <v>1988</v>
      </c>
      <c r="I49" s="170"/>
      <c r="J49" s="170"/>
      <c r="K49" s="170">
        <f>'実質公債費比率（分子）の構造'!N$45</f>
        <v>2101</v>
      </c>
      <c r="L49" s="170"/>
      <c r="M49" s="170"/>
      <c r="N49" s="170">
        <f>'実質公債費比率（分子）の構造'!O$45</f>
        <v>2130</v>
      </c>
      <c r="O49" s="170"/>
      <c r="P49" s="170"/>
    </row>
    <row r="50" spans="1:16" x14ac:dyDescent="0.15">
      <c r="A50" s="170" t="s">
        <v>72</v>
      </c>
      <c r="B50" s="170" t="e">
        <f>NA()</f>
        <v>#N/A</v>
      </c>
      <c r="C50" s="170">
        <f>IF(ISNUMBER('実質公債費比率（分子）の構造'!K$53),'実質公債費比率（分子）の構造'!K$53,NA())</f>
        <v>278</v>
      </c>
      <c r="D50" s="170" t="e">
        <f>NA()</f>
        <v>#N/A</v>
      </c>
      <c r="E50" s="170" t="e">
        <f>NA()</f>
        <v>#N/A</v>
      </c>
      <c r="F50" s="170">
        <f>IF(ISNUMBER('実質公債費比率（分子）の構造'!L$53),'実質公債費比率（分子）の構造'!L$53,NA())</f>
        <v>461</v>
      </c>
      <c r="G50" s="170" t="e">
        <f>NA()</f>
        <v>#N/A</v>
      </c>
      <c r="H50" s="170" t="e">
        <f>NA()</f>
        <v>#N/A</v>
      </c>
      <c r="I50" s="170">
        <f>IF(ISNUMBER('実質公債費比率（分子）の構造'!M$53),'実質公債費比率（分子）の構造'!M$53,NA())</f>
        <v>585</v>
      </c>
      <c r="J50" s="170" t="e">
        <f>NA()</f>
        <v>#N/A</v>
      </c>
      <c r="K50" s="170" t="e">
        <f>NA()</f>
        <v>#N/A</v>
      </c>
      <c r="L50" s="170">
        <f>IF(ISNUMBER('実質公債費比率（分子）の構造'!N$53),'実質公債費比率（分子）の構造'!N$53,NA())</f>
        <v>776</v>
      </c>
      <c r="M50" s="170" t="e">
        <f>NA()</f>
        <v>#N/A</v>
      </c>
      <c r="N50" s="170" t="e">
        <f>NA()</f>
        <v>#N/A</v>
      </c>
      <c r="O50" s="170">
        <f>IF(ISNUMBER('実質公債費比率（分子）の構造'!O$53),'実質公債費比率（分子）の構造'!O$53,NA())</f>
        <v>820</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20806</v>
      </c>
      <c r="E56" s="169"/>
      <c r="F56" s="169"/>
      <c r="G56" s="169">
        <f>'将来負担比率（分子）の構造'!J$52</f>
        <v>20509</v>
      </c>
      <c r="H56" s="169"/>
      <c r="I56" s="169"/>
      <c r="J56" s="169">
        <f>'将来負担比率（分子）の構造'!K$52</f>
        <v>20569</v>
      </c>
      <c r="K56" s="169"/>
      <c r="L56" s="169"/>
      <c r="M56" s="169">
        <f>'将来負担比率（分子）の構造'!L$52</f>
        <v>20117</v>
      </c>
      <c r="N56" s="169"/>
      <c r="O56" s="169"/>
      <c r="P56" s="169">
        <f>'将来負担比率（分子）の構造'!M$52</f>
        <v>19530</v>
      </c>
    </row>
    <row r="57" spans="1:16" x14ac:dyDescent="0.15">
      <c r="A57" s="169" t="s">
        <v>43</v>
      </c>
      <c r="B57" s="169"/>
      <c r="C57" s="169"/>
      <c r="D57" s="169">
        <f>'将来負担比率（分子）の構造'!I$51</f>
        <v>1471</v>
      </c>
      <c r="E57" s="169"/>
      <c r="F57" s="169"/>
      <c r="G57" s="169">
        <f>'将来負担比率（分子）の構造'!J$51</f>
        <v>1412</v>
      </c>
      <c r="H57" s="169"/>
      <c r="I57" s="169"/>
      <c r="J57" s="169">
        <f>'将来負担比率（分子）の構造'!K$51</f>
        <v>1398</v>
      </c>
      <c r="K57" s="169"/>
      <c r="L57" s="169"/>
      <c r="M57" s="169">
        <f>'将来負担比率（分子）の構造'!L$51</f>
        <v>1393</v>
      </c>
      <c r="N57" s="169"/>
      <c r="O57" s="169"/>
      <c r="P57" s="169">
        <f>'将来負担比率（分子）の構造'!M$51</f>
        <v>1359</v>
      </c>
    </row>
    <row r="58" spans="1:16" x14ac:dyDescent="0.15">
      <c r="A58" s="169" t="s">
        <v>42</v>
      </c>
      <c r="B58" s="169"/>
      <c r="C58" s="169"/>
      <c r="D58" s="169">
        <f>'将来負担比率（分子）の構造'!I$50</f>
        <v>9922</v>
      </c>
      <c r="E58" s="169"/>
      <c r="F58" s="169"/>
      <c r="G58" s="169">
        <f>'将来負担比率（分子）の構造'!J$50</f>
        <v>7839</v>
      </c>
      <c r="H58" s="169"/>
      <c r="I58" s="169"/>
      <c r="J58" s="169">
        <f>'将来負担比率（分子）の構造'!K$50</f>
        <v>8520</v>
      </c>
      <c r="K58" s="169"/>
      <c r="L58" s="169"/>
      <c r="M58" s="169">
        <f>'将来負担比率（分子）の構造'!L$50</f>
        <v>8885</v>
      </c>
      <c r="N58" s="169"/>
      <c r="O58" s="169"/>
      <c r="P58" s="169">
        <f>'将来負担比率（分子）の構造'!M$50</f>
        <v>8867</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2788</v>
      </c>
      <c r="C62" s="169"/>
      <c r="D62" s="169"/>
      <c r="E62" s="169">
        <f>'将来負担比率（分子）の構造'!J$45</f>
        <v>2681</v>
      </c>
      <c r="F62" s="169"/>
      <c r="G62" s="169"/>
      <c r="H62" s="169">
        <f>'将来負担比率（分子）の構造'!K$45</f>
        <v>2661</v>
      </c>
      <c r="I62" s="169"/>
      <c r="J62" s="169"/>
      <c r="K62" s="169">
        <f>'将来負担比率（分子）の構造'!L$45</f>
        <v>2596</v>
      </c>
      <c r="L62" s="169"/>
      <c r="M62" s="169"/>
      <c r="N62" s="169">
        <f>'将来負担比率（分子）の構造'!M$45</f>
        <v>2555</v>
      </c>
      <c r="O62" s="169"/>
      <c r="P62" s="169"/>
    </row>
    <row r="63" spans="1:16" x14ac:dyDescent="0.15">
      <c r="A63" s="169" t="s">
        <v>35</v>
      </c>
      <c r="B63" s="169">
        <f>'将来負担比率（分子）の構造'!I$44</f>
        <v>2584</v>
      </c>
      <c r="C63" s="169"/>
      <c r="D63" s="169"/>
      <c r="E63" s="169">
        <f>'将来負担比率（分子）の構造'!J$44</f>
        <v>2496</v>
      </c>
      <c r="F63" s="169"/>
      <c r="G63" s="169"/>
      <c r="H63" s="169">
        <f>'将来負担比率（分子）の構造'!K$44</f>
        <v>2836</v>
      </c>
      <c r="I63" s="169"/>
      <c r="J63" s="169"/>
      <c r="K63" s="169">
        <f>'将来負担比率（分子）の構造'!L$44</f>
        <v>2908</v>
      </c>
      <c r="L63" s="169"/>
      <c r="M63" s="169"/>
      <c r="N63" s="169">
        <f>'将来負担比率（分子）の構造'!M$44</f>
        <v>2764</v>
      </c>
      <c r="O63" s="169"/>
      <c r="P63" s="169"/>
    </row>
    <row r="64" spans="1:16" x14ac:dyDescent="0.15">
      <c r="A64" s="169" t="s">
        <v>34</v>
      </c>
      <c r="B64" s="169">
        <f>'将来負担比率（分子）の構造'!I$43</f>
        <v>4802</v>
      </c>
      <c r="C64" s="169"/>
      <c r="D64" s="169"/>
      <c r="E64" s="169">
        <f>'将来負担比率（分子）の構造'!J$43</f>
        <v>4203</v>
      </c>
      <c r="F64" s="169"/>
      <c r="G64" s="169"/>
      <c r="H64" s="169">
        <f>'将来負担比率（分子）の構造'!K$43</f>
        <v>3843</v>
      </c>
      <c r="I64" s="169"/>
      <c r="J64" s="169"/>
      <c r="K64" s="169">
        <f>'将来負担比率（分子）の構造'!L$43</f>
        <v>3592</v>
      </c>
      <c r="L64" s="169"/>
      <c r="M64" s="169"/>
      <c r="N64" s="169">
        <f>'将来負担比率（分子）の構造'!M$43</f>
        <v>3302</v>
      </c>
      <c r="O64" s="169"/>
      <c r="P64" s="169"/>
    </row>
    <row r="65" spans="1:16" x14ac:dyDescent="0.15">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32</v>
      </c>
      <c r="B66" s="169">
        <f>'将来負担比率（分子）の構造'!I$41</f>
        <v>18948</v>
      </c>
      <c r="C66" s="169"/>
      <c r="D66" s="169"/>
      <c r="E66" s="169">
        <f>'将来負担比率（分子）の構造'!J$41</f>
        <v>21557</v>
      </c>
      <c r="F66" s="169"/>
      <c r="G66" s="169"/>
      <c r="H66" s="169">
        <f>'将来負担比率（分子）の構造'!K$41</f>
        <v>21695</v>
      </c>
      <c r="I66" s="169"/>
      <c r="J66" s="169"/>
      <c r="K66" s="169">
        <f>'将来負担比率（分子）の構造'!L$41</f>
        <v>21516</v>
      </c>
      <c r="L66" s="169"/>
      <c r="M66" s="169"/>
      <c r="N66" s="169">
        <f>'将来負担比率（分子）の構造'!M$41</f>
        <v>21188</v>
      </c>
      <c r="O66" s="169"/>
      <c r="P66" s="169"/>
    </row>
    <row r="67" spans="1:16" x14ac:dyDescent="0.15">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1178</v>
      </c>
      <c r="G67" s="169" t="e">
        <f>NA()</f>
        <v>#N/A</v>
      </c>
      <c r="H67" s="169" t="e">
        <f>NA()</f>
        <v>#N/A</v>
      </c>
      <c r="I67" s="169">
        <f>IF(ISNUMBER('将来負担比率（分子）の構造'!K$53), IF('将来負担比率（分子）の構造'!K$53 &lt; 0, 0, '将来負担比率（分子）の構造'!K$53), NA())</f>
        <v>548</v>
      </c>
      <c r="J67" s="169" t="e">
        <f>NA()</f>
        <v>#N/A</v>
      </c>
      <c r="K67" s="169" t="e">
        <f>NA()</f>
        <v>#N/A</v>
      </c>
      <c r="L67" s="169">
        <f>IF(ISNUMBER('将来負担比率（分子）の構造'!L$53), IF('将来負担比率（分子）の構造'!L$53 &lt; 0, 0, '将来負担比率（分子）の構造'!L$53), NA())</f>
        <v>218</v>
      </c>
      <c r="M67" s="169" t="e">
        <f>NA()</f>
        <v>#N/A</v>
      </c>
      <c r="N67" s="169" t="e">
        <f>NA()</f>
        <v>#N/A</v>
      </c>
      <c r="O67" s="169">
        <f>IF(ISNUMBER('将来負担比率（分子）の構造'!M$53), IF('将来負担比率（分子）の構造'!M$53 &lt; 0, 0, '将来負担比率（分子）の構造'!M$53), NA())</f>
        <v>54</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4425</v>
      </c>
      <c r="C72" s="173">
        <f>基金残高に係る経年分析!G55</f>
        <v>4636</v>
      </c>
      <c r="D72" s="173">
        <f>基金残高に係る経年分析!H55</f>
        <v>4542</v>
      </c>
    </row>
    <row r="73" spans="1:16" x14ac:dyDescent="0.15">
      <c r="A73" s="172" t="s">
        <v>79</v>
      </c>
      <c r="B73" s="173">
        <f>基金残高に係る経年分析!F56</f>
        <v>956</v>
      </c>
      <c r="C73" s="173">
        <f>基金残高に係る経年分析!G56</f>
        <v>960</v>
      </c>
      <c r="D73" s="173">
        <f>基金残高に係る経年分析!H56</f>
        <v>961</v>
      </c>
    </row>
    <row r="74" spans="1:16" x14ac:dyDescent="0.15">
      <c r="A74" s="172" t="s">
        <v>80</v>
      </c>
      <c r="B74" s="173">
        <f>基金残高に係る経年分析!F57</f>
        <v>2976</v>
      </c>
      <c r="C74" s="173">
        <f>基金残高に係る経年分析!G57</f>
        <v>2921</v>
      </c>
      <c r="D74" s="173">
        <f>基金残高に係る経年分析!H57</f>
        <v>2864</v>
      </c>
    </row>
  </sheetData>
  <sheetProtection algorithmName="SHA-512" hashValue="9zrDXfcSgKHqX565hRpRdtNsjOA/PnrCJ3B7MPgznep0lANnUn5dffZLxyKsUIl4hNA0C0jSxZ+BxAkfSdgdMw==" saltValue="aA0NHO1XIXXFCHkP0l4r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船越 智史</cp:lastModifiedBy>
  <cp:lastPrinted>2024-09-30T05:42:48Z</cp:lastPrinted>
  <dcterms:created xsi:type="dcterms:W3CDTF">2024-03-14T03:23:11Z</dcterms:created>
  <dcterms:modified xsi:type="dcterms:W3CDTF">2024-09-30T05:43:11Z</dcterms:modified>
  <cp:category/>
</cp:coreProperties>
</file>