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172.16.70.74\20020_Zaisei\36 財政状況等一覧表\R03財政状況一覧\01_回答\"/>
    </mc:Choice>
  </mc:AlternateContent>
  <xr:revisionPtr revIDLastSave="0" documentId="8_{BFF82AC5-81C6-4B10-A420-45BACF3DC25A}" xr6:coauthVersionLast="47" xr6:coauthVersionMax="47" xr10:uidLastSave="{00000000-0000-0000-0000-000000000000}"/>
  <bookViews>
    <workbookView xWindow="-120" yWindow="-120" windowWidth="20730" windowHeight="1104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A75" i="12" l="1"/>
  <c r="AA74" i="12"/>
  <c r="AA73" i="12"/>
  <c r="AA72" i="12" l="1"/>
  <c r="AA71" i="12"/>
  <c r="AA70" i="12"/>
  <c r="AA69" i="12"/>
  <c r="AA68" i="12"/>
  <c r="AA30" i="12"/>
  <c r="AA29" i="12"/>
  <c r="AA28" i="12"/>
  <c r="AA7" i="12"/>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BE35" i="10"/>
  <c r="C35" i="10"/>
  <c r="BE34" i="10"/>
  <c r="C34" i="10"/>
  <c r="U34" i="10" s="1"/>
  <c r="U35" i="10" s="1"/>
  <c r="U36" i="10" s="1"/>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CO34" i="10" l="1"/>
  <c r="CO35" i="10" s="1"/>
</calcChain>
</file>

<file path=xl/sharedStrings.xml><?xml version="1.0" encoding="utf-8"?>
<sst xmlns="http://schemas.openxmlformats.org/spreadsheetml/2006/main" count="1099" uniqueCount="587">
  <si>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</si>
  <si>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</si>
  <si>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</si>
  <si>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</si>
  <si>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</si>
  <si>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</si>
  <si>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</si>
  <si>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</si>
  <si>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</si>
  <si>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</si>
  <si>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</si>
  <si>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</si>
  <si>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</si>
  <si>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</si>
  <si>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</si>
  <si>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</si>
  <si>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</si>
  <si>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</si>
  <si>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</si>
  <si>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</si>
  <si>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</si>
  <si>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</si>
  <si>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</si>
  <si>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</si>
  <si>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</si>
  <si>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</si>
  <si>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</si>
  <si>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</si>
  <si>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</si>
  <si>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</si>
  <si>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</si>
  <si>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</si>
  <si>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</si>
  <si>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</si>
  <si>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</si>
  <si>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</si>
  <si>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</si>
  <si>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</si>
  <si>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</si>
  <si>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</si>
  <si>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</si>
  <si>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</si>
  <si>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</si>
  <si>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</si>
  <si>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</si>
  <si>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</si>
  <si>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</si>
  <si>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</si>
  <si>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</si>
  <si>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</si>
  <si>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</si>
  <si>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</si>
  <si>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</si>
  <si>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</si>
  <si>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</si>
  <si>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</si>
  <si>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</si>
  <si>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</si>
  <si>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</si>
  <si>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</si>
  <si>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</si>
  <si>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</si>
  <si>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</si>
  <si>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</si>
  <si>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</si>
  <si>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</si>
  <si>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</si>
  <si>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</si>
  <si>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</si>
  <si>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</si>
  <si>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</si>
  <si>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</si>
  <si>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</si>
  <si>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</si>
  <si>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</si>
  <si>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</si>
  <si>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</si>
  <si>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</si>
  <si>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</si>
  <si>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</si>
  <si>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</si>
  <si>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</si>
  <si>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</si>
  <si>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</si>
  <si>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</si>
  <si>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</si>
  <si>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</si>
  <si>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</si>
  <si>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</si>
  <si>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</si>
  <si>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</si>
  <si>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</si>
  <si>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</si>
  <si>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</si>
  <si>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</si>
  <si>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</si>
  <si>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</si>
  <si>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</si>
  <si>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小野市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</si>
  <si>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</si>
  <si>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</si>
  <si>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</si>
  <si>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</si>
  <si>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</si>
  <si>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</si>
  <si>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</si>
  <si>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</si>
  <si>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</si>
  <si>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</si>
  <si>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</si>
  <si>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</si>
  <si>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</si>
  <si>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</si>
  <si>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</si>
  <si>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</si>
  <si>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</si>
  <si>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</si>
  <si>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</si>
  <si>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</si>
  <si>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</si>
  <si>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</si>
  <si>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</si>
  <si>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</si>
  <si>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</si>
  <si>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</si>
  <si>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</si>
  <si>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</si>
  <si>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</si>
  <si>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</si>
  <si>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</si>
  <si>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</si>
  <si>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</si>
  <si>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</si>
  <si>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</si>
  <si>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</si>
  <si>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</si>
  <si>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</si>
  <si>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</si>
  <si>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</si>
  <si>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</si>
  <si>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</si>
  <si>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</si>
  <si>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</si>
  <si>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</si>
  <si>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</si>
  <si>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</si>
  <si>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</si>
  <si>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</si>
  <si>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</si>
  <si>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</si>
  <si>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</si>
  <si>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</si>
  <si>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</si>
  <si>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</si>
  <si>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</si>
  <si>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</si>
  <si>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</si>
  <si>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</si>
  <si>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</si>
  <si>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</si>
  <si>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</si>
  <si>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</si>
  <si>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</si>
  <si>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</si>
  <si>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</si>
  <si>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</si>
  <si>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</si>
  <si>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</si>
  <si>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</si>
  <si>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</si>
  <si>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</si>
  <si>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</si>
  <si>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</si>
  <si>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</si>
  <si>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</si>
  <si>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</si>
  <si>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</si>
  <si>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</si>
  <si>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</si>
  <si>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</si>
  <si>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</si>
  <si>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</si>
  <si>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</si>
  <si>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</si>
  <si>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</si>
  <si>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</si>
  <si>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</si>
  <si>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</si>
  <si>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</si>
  <si>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</si>
  <si>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</si>
  <si>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</si>
  <si>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</si>
  <si>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</si>
  <si>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</si>
  <si>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</si>
  <si>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</si>
  <si>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</si>
  <si>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</si>
  <si>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</si>
  <si>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</si>
  <si>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</si>
  <si>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</si>
  <si>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</si>
  <si>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</si>
  <si>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</si>
  <si>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</si>
  <si>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</si>
  <si>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</si>
  <si>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</si>
  <si>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</si>
  <si>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兵庫県小野市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</si>
  <si>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</si>
  <si>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</si>
  <si>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</si>
  <si>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</si>
  <si>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</si>
  <si>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</si>
  <si>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</si>
  <si>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</si>
  <si>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</si>
  <si>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</si>
  <si>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</si>
  <si>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</si>
  <si>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</si>
  <si>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</si>
  <si>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</si>
  <si>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</si>
  <si>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</si>
  <si>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</si>
  <si>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</si>
  <si>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</si>
  <si>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</si>
  <si>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</si>
  <si>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</si>
  <si>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</si>
  <si>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</si>
  <si>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</si>
  <si>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</si>
  <si>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</si>
  <si>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</si>
  <si>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</si>
  <si>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</si>
  <si>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</si>
  <si>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</si>
  <si>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</si>
  <si>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</si>
  <si>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</si>
  <si>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</si>
  <si>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</si>
  <si>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</si>
  <si>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</si>
  <si>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</si>
  <si>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</si>
  <si>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</si>
  <si>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</si>
  <si>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</si>
  <si>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</si>
  <si>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</si>
  <si>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</si>
  <si>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</si>
  <si>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</si>
  <si>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</si>
  <si>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</si>
  <si>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</si>
  <si>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</si>
  <si>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</si>
  <si>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</si>
  <si>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</si>
  <si>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</si>
  <si>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</si>
  <si>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</si>
  <si>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</si>
  <si>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</si>
  <si>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</si>
  <si>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</si>
  <si>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</si>
  <si>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</si>
  <si>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</si>
  <si>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</si>
  <si>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</si>
  <si>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</si>
  <si>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</si>
  <si>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</si>
  <si>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</si>
  <si>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</si>
  <si>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</si>
  <si>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</si>
  <si>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</si>
  <si>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</si>
  <si>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</si>
  <si>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</si>
  <si>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</si>
  <si>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</si>
  <si>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</si>
  <si>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</si>
  <si>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</si>
  <si>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</si>
  <si>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</si>
  <si>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</si>
  <si>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</si>
  <si>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</si>
  <si>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</si>
  <si>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</si>
  <si>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</si>
  <si>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</si>
  <si>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</si>
  <si>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</si>
  <si>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</si>
  <si>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</si>
  <si>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</si>
  <si>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</si>
  <si>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</si>
  <si>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</si>
  <si>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</si>
  <si>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</si>
  <si>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</si>
  <si>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</si>
  <si>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</si>
  <si>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</si>
  <si>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</si>
  <si>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</si>
  <si>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</si>
  <si>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</si>
  <si>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</si>
  <si>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</si>
  <si>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</si>
  <si>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</si>
  <si>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</si>
  <si>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</si>
  <si>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</si>
  <si>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</si>
  <si>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</si>
  <si>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</si>
  <si>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</si>
  <si>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</si>
  <si>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</si>
  <si>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</si>
  <si>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</si>
  <si>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</si>
  <si>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</si>
  <si>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</si>
  <si>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</si>
  <si>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</si>
  <si>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</si>
  <si>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</si>
  <si>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</si>
  <si>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</si>
  <si>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</si>
  <si>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</si>
  <si>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</si>
  <si>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</si>
  <si>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</si>
  <si>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</si>
  <si>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</si>
  <si>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</si>
  <si>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</si>
  <si>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</si>
  <si>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</si>
  <si>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</si>
  <si>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</si>
  <si>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</si>
  <si>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</si>
  <si>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</si>
  <si>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</si>
  <si>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</si>
  <si>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兵庫県小野市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</si>
  <si>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</si>
  <si>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</si>
  <si>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</si>
  <si>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</si>
  <si>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</si>
  <si>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</si>
  <si>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</si>
  <si>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</si>
  <si>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</si>
  <si>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</si>
  <si>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</si>
  <si>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</si>
  <si>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</si>
  <si>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</si>
  <si>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</si>
  <si>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</si>
  <si>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</si>
  <si>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</si>
  <si>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</si>
  <si>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</si>
  <si>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</si>
  <si>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</si>
  <si>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</si>
  <si>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</si>
  <si>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</si>
  <si>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</si>
  <si>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</si>
  <si>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</si>
  <si>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</si>
  <si>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</si>
  <si>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</si>
  <si>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</si>
  <si>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</si>
  <si>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</si>
  <si>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</si>
  <si>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</si>
  <si>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</si>
  <si>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</si>
  <si>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</si>
  <si>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都市開発事業会計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</si>
  <si>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</si>
  <si>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</si>
  <si>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</si>
  <si>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</si>
  <si>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</si>
  <si>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</si>
  <si>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</si>
  <si>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</si>
  <si>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</si>
  <si>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</si>
  <si>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</si>
  <si>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</si>
  <si>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</si>
  <si>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</si>
  <si>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</si>
  <si>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</si>
  <si>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</si>
  <si>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</si>
  <si>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</si>
  <si>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</si>
  <si>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</si>
  <si>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</si>
  <si>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</si>
  <si>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</si>
  <si>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</si>
  <si>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</si>
  <si>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</si>
  <si>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</si>
  <si>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</si>
  <si>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</si>
  <si>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</si>
  <si>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</si>
  <si>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</si>
  <si>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</si>
  <si>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</si>
  <si>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</si>
  <si>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</si>
  <si>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</si>
  <si>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</si>
  <si>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</si>
  <si>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</si>
  <si>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</si>
  <si>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</si>
  <si>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</si>
  <si>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</si>
  <si>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</si>
  <si>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</si>
  <si>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</si>
  <si>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</si>
  <si>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</si>
  <si>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</si>
  <si>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</si>
  <si>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</si>
  <si>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</si>
  <si>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</si>
  <si>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</si>
  <si>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</si>
  <si>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</si>
  <si>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都市開発事業会計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</si>
  <si>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</si>
  <si>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</si>
  <si>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</si>
  <si>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</si>
  <si>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</si>
  <si>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</si>
  <si>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</si>
  <si>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</si>
  <si>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</si>
  <si>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</si>
  <si>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</si>
  <si>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</si>
  <si>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</si>
  <si>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</si>
  <si>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</si>
  <si>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</si>
  <si>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</si>
  <si>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</si>
  <si>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</si>
  <si>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</si>
  <si>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</si>
  <si>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</si>
  <si>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</si>
  <si>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</si>
  <si>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</si>
  <si>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</si>
  <si>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</si>
  <si>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</si>
  <si>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</si>
  <si>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</si>
  <si>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</si>
  <si>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</si>
  <si>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</si>
  <si>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</si>
  <si>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</si>
  <si>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</si>
  <si>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</si>
  <si>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</si>
  <si>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</si>
  <si>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</si>
  <si>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</si>
  <si>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</si>
  <si>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</si>
  <si>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</si>
  <si>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</si>
  <si>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</si>
  <si>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</si>
  <si>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</si>
  <si>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</si>
  <si>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</si>
  <si>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</si>
  <si>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</si>
  <si>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</si>
  <si>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</si>
  <si>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</si>
  <si>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</si>
  <si>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</si>
  <si>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</si>
  <si>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</si>
  <si>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</si>
  <si>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</si>
  <si>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</si>
  <si>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</si>
  <si>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</si>
  <si>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</si>
  <si>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</si>
  <si>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</si>
  <si>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</si>
  <si>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</si>
  <si>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</si>
  <si>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</si>
  <si>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</si>
  <si>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</si>
  <si>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</si>
  <si>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</si>
  <si>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</si>
  <si>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</si>
  <si>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</si>
  <si>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</si>
  <si>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</si>
  <si>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</si>
  <si>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</si>
  <si>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</si>
  <si>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</si>
  <si>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2.28</t>
  </si>
  <si>
    <t>▲ 1.74</t>
  </si>
  <si>
    <t>▲ 0.31</t>
  </si>
  <si>
    <t>水道事業会計</t>
  </si>
  <si>
    <t>一般会計</t>
  </si>
  <si>
    <t>都市開発事業会計</t>
  </si>
  <si>
    <t>下水道事業会計</t>
  </si>
  <si>
    <t>国民健康保険特別会計</t>
  </si>
  <si>
    <t>介護保険特別会計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</si>
  <si>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</si>
  <si>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</si>
  <si>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</si>
  <si>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</si>
  <si>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</si>
  <si>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</si>
  <si>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</si>
  <si>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</si>
  <si>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</si>
  <si>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</si>
  <si>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北播磨総合医療センター企業団</t>
    <rPh sb="0" eb="3">
      <t>キタハリマ</t>
    </rPh>
    <rPh sb="3" eb="5">
      <t>ソウゴウ</t>
    </rPh>
    <rPh sb="5" eb="7">
      <t>イリョウ</t>
    </rPh>
    <rPh sb="11" eb="14">
      <t>キギョウダン</t>
    </rPh>
    <phoneticPr fontId="2"/>
  </si>
  <si>
    <t>北播衛生事務組合</t>
    <rPh sb="0" eb="2">
      <t>ホクバン</t>
    </rPh>
    <rPh sb="2" eb="4">
      <t>エイセイ</t>
    </rPh>
    <rPh sb="4" eb="8">
      <t>ジムクミアイ</t>
    </rPh>
    <phoneticPr fontId="2"/>
  </si>
  <si>
    <t>小野加東加西環境施設事務組合</t>
    <rPh sb="0" eb="14">
      <t>オノカトウカサイカンキョウシセツジムクミアイ</t>
    </rPh>
    <phoneticPr fontId="2"/>
  </si>
  <si>
    <t>小野加東広域事務組合</t>
    <rPh sb="0" eb="10">
      <t>オノカトウコウイキジムクミアイ</t>
    </rPh>
    <phoneticPr fontId="2"/>
  </si>
  <si>
    <t>北播磨こども発達支援センター事務組合わかあゆ園</t>
    <rPh sb="0" eb="3">
      <t>キタハリマ</t>
    </rPh>
    <rPh sb="6" eb="10">
      <t>ハッタツシエン</t>
    </rPh>
    <rPh sb="14" eb="18">
      <t>ジムクミアイ</t>
    </rPh>
    <rPh sb="22" eb="23">
      <t>エン</t>
    </rPh>
    <phoneticPr fontId="2"/>
  </si>
  <si>
    <t>兵庫県市町村職員退職手当組合</t>
    <rPh sb="0" eb="3">
      <t>ヒョウゴケン</t>
    </rPh>
    <rPh sb="3" eb="6">
      <t>シチョウソン</t>
    </rPh>
    <rPh sb="6" eb="8">
      <t>ショクイン</t>
    </rPh>
    <rPh sb="8" eb="12">
      <t>タイショクテアテ</t>
    </rPh>
    <rPh sb="12" eb="14">
      <t>クミアイ</t>
    </rPh>
    <phoneticPr fontId="2"/>
  </si>
  <si>
    <t>兵庫県後期高齢者医療広域連合(一般会計)</t>
    <rPh sb="0" eb="3">
      <t>ヒョウゴケン</t>
    </rPh>
    <rPh sb="3" eb="8">
      <t>コウキコウレイシャ</t>
    </rPh>
    <rPh sb="8" eb="10">
      <t>イリョウ</t>
    </rPh>
    <rPh sb="10" eb="12">
      <t>コウイキ</t>
    </rPh>
    <rPh sb="12" eb="14">
      <t>レンゴウ</t>
    </rPh>
    <rPh sb="15" eb="19">
      <t>イッパンカイケイ</t>
    </rPh>
    <phoneticPr fontId="2"/>
  </si>
  <si>
    <t>兵庫県後期高齢者医療広域連合(特別会計)</t>
    <rPh sb="0" eb="3">
      <t>ヒョウゴケン</t>
    </rPh>
    <rPh sb="3" eb="8">
      <t>コウキコウレイシャ</t>
    </rPh>
    <rPh sb="8" eb="10">
      <t>イリョウ</t>
    </rPh>
    <rPh sb="10" eb="12">
      <t>コウイキ</t>
    </rPh>
    <rPh sb="12" eb="14">
      <t>レンゴウ</t>
    </rPh>
    <rPh sb="15" eb="17">
      <t>トクベツ</t>
    </rPh>
    <rPh sb="17" eb="19">
      <t>カイケイ</t>
    </rPh>
    <phoneticPr fontId="2"/>
  </si>
  <si>
    <t>法適用企業</t>
    <rPh sb="0" eb="5">
      <t>ホウテキヨウキギョウ</t>
    </rPh>
    <phoneticPr fontId="2"/>
  </si>
  <si>
    <t>小野市都市施設管理協会</t>
    <rPh sb="0" eb="3">
      <t>オノシ</t>
    </rPh>
    <rPh sb="3" eb="7">
      <t>トシシセツ</t>
    </rPh>
    <rPh sb="7" eb="11">
      <t>カンリキョウカイ</t>
    </rPh>
    <phoneticPr fontId="2"/>
  </si>
  <si>
    <t>小野市土地開発公社</t>
    <rPh sb="0" eb="3">
      <t>オノシ</t>
    </rPh>
    <rPh sb="3" eb="7">
      <t>トチカイハツ</t>
    </rPh>
    <rPh sb="7" eb="9">
      <t>コウシャ</t>
    </rPh>
    <phoneticPr fontId="2"/>
  </si>
  <si>
    <t>公共施設整備基金</t>
    <rPh sb="0" eb="2">
      <t>コウキョウ</t>
    </rPh>
    <rPh sb="2" eb="4">
      <t>シセツ</t>
    </rPh>
    <rPh sb="4" eb="6">
      <t>セイビ</t>
    </rPh>
    <rPh sb="6" eb="8">
      <t>キキン</t>
    </rPh>
    <phoneticPr fontId="5"/>
  </si>
  <si>
    <t>福祉基金</t>
    <rPh sb="0" eb="4">
      <t>フクシキキン</t>
    </rPh>
    <phoneticPr fontId="5"/>
  </si>
  <si>
    <t>文化振興基金</t>
    <rPh sb="0" eb="6">
      <t>ブンカシンコウキキン</t>
    </rPh>
    <phoneticPr fontId="5"/>
  </si>
  <si>
    <t>教育基金</t>
    <rPh sb="0" eb="4">
      <t>キョウイクキキン</t>
    </rPh>
    <phoneticPr fontId="5"/>
  </si>
  <si>
    <t>新型コロナウイルス感染症対策基金</t>
    <rPh sb="0" eb="2">
      <t>シンガタ</t>
    </rPh>
    <rPh sb="9" eb="12">
      <t>カンセンショウ</t>
    </rPh>
    <rPh sb="12" eb="14">
      <t>タイサク</t>
    </rPh>
    <rPh sb="14" eb="16">
      <t>キキン</t>
    </rPh>
    <phoneticPr fontId="5"/>
  </si>
  <si>
    <t>-</t>
    <phoneticPr fontId="2"/>
  </si>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</sst>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4" fillId="0" borderId="0" xfId="20" applyFont="1" applyFill="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B940A214-3516-4128-ADAA-AC0EB31D7457}"/>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69604</c:v>
                </c:pt>
              </c:numCache>
            </c:numRef>
          </c:val>
          <c:smooth val="0"/>
          <c:extLst>
            <c:ext xmlns:c16="http://schemas.microsoft.com/office/drawing/2014/chart" uri="{C3380CC4-5D6E-409C-BE32-E72D297353CC}">
              <c16:uniqueId val="{00000000-3BA3-44A4-BBC9-64FC39AA6F3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57792</c:v>
                </c:pt>
                <c:pt idx="1">
                  <c:v>66015</c:v>
                </c:pt>
                <c:pt idx="2">
                  <c:v>149157</c:v>
                </c:pt>
                <c:pt idx="3">
                  <c:v>52051</c:v>
                </c:pt>
                <c:pt idx="4">
                  <c:v>74614</c:v>
                </c:pt>
              </c:numCache>
            </c:numRef>
          </c:val>
          <c:smooth val="0"/>
          <c:extLst>
            <c:ext xmlns:c16="http://schemas.microsoft.com/office/drawing/2014/chart" uri="{C3380CC4-5D6E-409C-BE32-E72D297353CC}">
              <c16:uniqueId val="{00000001-3BA3-44A4-BBC9-64FC39AA6F3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2.39</c:v>
                </c:pt>
                <c:pt idx="1">
                  <c:v>3.42</c:v>
                </c:pt>
                <c:pt idx="2">
                  <c:v>3.87</c:v>
                </c:pt>
                <c:pt idx="3">
                  <c:v>3.39</c:v>
                </c:pt>
                <c:pt idx="4">
                  <c:v>6.48</c:v>
                </c:pt>
              </c:numCache>
            </c:numRef>
          </c:val>
          <c:extLst>
            <c:ext xmlns:c16="http://schemas.microsoft.com/office/drawing/2014/chart" uri="{C3380CC4-5D6E-409C-BE32-E72D297353CC}">
              <c16:uniqueId val="{00000000-05C6-499C-80E7-4ED01DBD0D9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39.270000000000003</c:v>
                </c:pt>
                <c:pt idx="1">
                  <c:v>36.53</c:v>
                </c:pt>
                <c:pt idx="2">
                  <c:v>36.92</c:v>
                </c:pt>
                <c:pt idx="3">
                  <c:v>38.24</c:v>
                </c:pt>
                <c:pt idx="4">
                  <c:v>38.26</c:v>
                </c:pt>
              </c:numCache>
            </c:numRef>
          </c:val>
          <c:extLst>
            <c:ext xmlns:c16="http://schemas.microsoft.com/office/drawing/2014/chart" uri="{C3380CC4-5D6E-409C-BE32-E72D297353CC}">
              <c16:uniqueId val="{00000001-05C6-499C-80E7-4ED01DBD0D9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0.45</c:v>
                </c:pt>
                <c:pt idx="1">
                  <c:v>-2.2799999999999998</c:v>
                </c:pt>
                <c:pt idx="2">
                  <c:v>-1.74</c:v>
                </c:pt>
                <c:pt idx="3">
                  <c:v>-0.31</c:v>
                </c:pt>
                <c:pt idx="4">
                  <c:v>3.34</c:v>
                </c:pt>
              </c:numCache>
            </c:numRef>
          </c:val>
          <c:smooth val="0"/>
          <c:extLst>
            <c:ext xmlns:c16="http://schemas.microsoft.com/office/drawing/2014/chart" uri="{C3380CC4-5D6E-409C-BE32-E72D297353CC}">
              <c16:uniqueId val="{00000002-05C6-499C-80E7-4ED01DBD0D9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483-4875-8496-C0AED06AD29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483-4875-8496-C0AED06AD29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483-4875-8496-C0AED06AD29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0.12</c:v>
                </c:pt>
                <c:pt idx="2">
                  <c:v>#N/A</c:v>
                </c:pt>
                <c:pt idx="3">
                  <c:v>0.13</c:v>
                </c:pt>
                <c:pt idx="4">
                  <c:v>#N/A</c:v>
                </c:pt>
                <c:pt idx="5">
                  <c:v>0.14000000000000001</c:v>
                </c:pt>
                <c:pt idx="6">
                  <c:v>#N/A</c:v>
                </c:pt>
                <c:pt idx="7">
                  <c:v>0.13</c:v>
                </c:pt>
                <c:pt idx="8">
                  <c:v>#N/A</c:v>
                </c:pt>
                <c:pt idx="9">
                  <c:v>0.14000000000000001</c:v>
                </c:pt>
              </c:numCache>
            </c:numRef>
          </c:val>
          <c:extLst>
            <c:ext xmlns:c16="http://schemas.microsoft.com/office/drawing/2014/chart" uri="{C3380CC4-5D6E-409C-BE32-E72D297353CC}">
              <c16:uniqueId val="{00000003-6483-4875-8496-C0AED06AD299}"/>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0.47</c:v>
                </c:pt>
                <c:pt idx="2">
                  <c:v>#N/A</c:v>
                </c:pt>
                <c:pt idx="3">
                  <c:v>0.28000000000000003</c:v>
                </c:pt>
                <c:pt idx="4">
                  <c:v>#N/A</c:v>
                </c:pt>
                <c:pt idx="5">
                  <c:v>0.02</c:v>
                </c:pt>
                <c:pt idx="6">
                  <c:v>#N/A</c:v>
                </c:pt>
                <c:pt idx="7">
                  <c:v>0.17</c:v>
                </c:pt>
                <c:pt idx="8">
                  <c:v>#N/A</c:v>
                </c:pt>
                <c:pt idx="9">
                  <c:v>0.98</c:v>
                </c:pt>
              </c:numCache>
            </c:numRef>
          </c:val>
          <c:extLst>
            <c:ext xmlns:c16="http://schemas.microsoft.com/office/drawing/2014/chart" uri="{C3380CC4-5D6E-409C-BE32-E72D297353CC}">
              <c16:uniqueId val="{00000004-6483-4875-8496-C0AED06AD299}"/>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1.56</c:v>
                </c:pt>
                <c:pt idx="2">
                  <c:v>#N/A</c:v>
                </c:pt>
                <c:pt idx="3">
                  <c:v>1.1499999999999999</c:v>
                </c:pt>
                <c:pt idx="4">
                  <c:v>#N/A</c:v>
                </c:pt>
                <c:pt idx="5">
                  <c:v>1.33</c:v>
                </c:pt>
                <c:pt idx="6">
                  <c:v>#N/A</c:v>
                </c:pt>
                <c:pt idx="7">
                  <c:v>1.69</c:v>
                </c:pt>
                <c:pt idx="8">
                  <c:v>#N/A</c:v>
                </c:pt>
                <c:pt idx="9">
                  <c:v>1.0900000000000001</c:v>
                </c:pt>
              </c:numCache>
            </c:numRef>
          </c:val>
          <c:extLst>
            <c:ext xmlns:c16="http://schemas.microsoft.com/office/drawing/2014/chart" uri="{C3380CC4-5D6E-409C-BE32-E72D297353CC}">
              <c16:uniqueId val="{00000005-6483-4875-8496-C0AED06AD299}"/>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1.21</c:v>
                </c:pt>
                <c:pt idx="2">
                  <c:v>#N/A</c:v>
                </c:pt>
                <c:pt idx="3">
                  <c:v>1.26</c:v>
                </c:pt>
                <c:pt idx="4">
                  <c:v>#N/A</c:v>
                </c:pt>
                <c:pt idx="5">
                  <c:v>1.62</c:v>
                </c:pt>
                <c:pt idx="6">
                  <c:v>#N/A</c:v>
                </c:pt>
                <c:pt idx="7">
                  <c:v>1.92</c:v>
                </c:pt>
                <c:pt idx="8">
                  <c:v>#N/A</c:v>
                </c:pt>
                <c:pt idx="9">
                  <c:v>3.2</c:v>
                </c:pt>
              </c:numCache>
            </c:numRef>
          </c:val>
          <c:extLst>
            <c:ext xmlns:c16="http://schemas.microsoft.com/office/drawing/2014/chart" uri="{C3380CC4-5D6E-409C-BE32-E72D297353CC}">
              <c16:uniqueId val="{00000006-6483-4875-8496-C0AED06AD299}"/>
            </c:ext>
          </c:extLst>
        </c:ser>
        <c:ser>
          <c:idx val="7"/>
          <c:order val="7"/>
          <c:tx>
            <c:strRef>
              <c:f>データシート!$A$34</c:f>
              <c:strCache>
                <c:ptCount val="1"/>
                <c:pt idx="0">
                  <c:v>都市開発事業会計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4.04</c:v>
                </c:pt>
                <c:pt idx="2">
                  <c:v>#N/A</c:v>
                </c:pt>
                <c:pt idx="3">
                  <c:v>3.97</c:v>
                </c:pt>
                <c:pt idx="4">
                  <c:v>#N/A</c:v>
                </c:pt>
                <c:pt idx="5">
                  <c:v>3.99</c:v>
                </c:pt>
                <c:pt idx="6">
                  <c:v>#N/A</c:v>
                </c:pt>
                <c:pt idx="7">
                  <c:v>3.89</c:v>
                </c:pt>
                <c:pt idx="8">
                  <c:v>#N/A</c:v>
                </c:pt>
                <c:pt idx="9">
                  <c:v>3.73</c:v>
                </c:pt>
              </c:numCache>
            </c:numRef>
          </c:val>
          <c:extLst>
            <c:ext xmlns:c16="http://schemas.microsoft.com/office/drawing/2014/chart" uri="{C3380CC4-5D6E-409C-BE32-E72D297353CC}">
              <c16:uniqueId val="{00000007-6483-4875-8496-C0AED06AD29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2.39</c:v>
                </c:pt>
                <c:pt idx="2">
                  <c:v>#N/A</c:v>
                </c:pt>
                <c:pt idx="3">
                  <c:v>3.42</c:v>
                </c:pt>
                <c:pt idx="4">
                  <c:v>#N/A</c:v>
                </c:pt>
                <c:pt idx="5">
                  <c:v>3.87</c:v>
                </c:pt>
                <c:pt idx="6">
                  <c:v>#N/A</c:v>
                </c:pt>
                <c:pt idx="7">
                  <c:v>3.39</c:v>
                </c:pt>
                <c:pt idx="8">
                  <c:v>#N/A</c:v>
                </c:pt>
                <c:pt idx="9">
                  <c:v>6.48</c:v>
                </c:pt>
              </c:numCache>
            </c:numRef>
          </c:val>
          <c:extLst>
            <c:ext xmlns:c16="http://schemas.microsoft.com/office/drawing/2014/chart" uri="{C3380CC4-5D6E-409C-BE32-E72D297353CC}">
              <c16:uniqueId val="{00000008-6483-4875-8496-C0AED06AD29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37.46</c:v>
                </c:pt>
                <c:pt idx="2">
                  <c:v>#N/A</c:v>
                </c:pt>
                <c:pt idx="3">
                  <c:v>33.72</c:v>
                </c:pt>
                <c:pt idx="4">
                  <c:v>#N/A</c:v>
                </c:pt>
                <c:pt idx="5">
                  <c:v>31.14</c:v>
                </c:pt>
                <c:pt idx="6">
                  <c:v>#N/A</c:v>
                </c:pt>
                <c:pt idx="7">
                  <c:v>23.91</c:v>
                </c:pt>
                <c:pt idx="8">
                  <c:v>#N/A</c:v>
                </c:pt>
                <c:pt idx="9">
                  <c:v>22.81</c:v>
                </c:pt>
              </c:numCache>
            </c:numRef>
          </c:val>
          <c:extLst>
            <c:ext xmlns:c16="http://schemas.microsoft.com/office/drawing/2014/chart" uri="{C3380CC4-5D6E-409C-BE32-E72D297353CC}">
              <c16:uniqueId val="{00000009-6483-4875-8496-C0AED06AD29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2473</c:v>
                </c:pt>
                <c:pt idx="5">
                  <c:v>2456</c:v>
                </c:pt>
                <c:pt idx="8">
                  <c:v>2203</c:v>
                </c:pt>
                <c:pt idx="11">
                  <c:v>2172</c:v>
                </c:pt>
                <c:pt idx="14">
                  <c:v>2162</c:v>
                </c:pt>
              </c:numCache>
            </c:numRef>
          </c:val>
          <c:extLst>
            <c:ext xmlns:c16="http://schemas.microsoft.com/office/drawing/2014/chart" uri="{C3380CC4-5D6E-409C-BE32-E72D297353CC}">
              <c16:uniqueId val="{00000000-ACC9-48CF-887F-502F9FDFF54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CC9-48CF-887F-502F9FDFF54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c:v>
                </c:pt>
                <c:pt idx="3">
                  <c:v>0</c:v>
                </c:pt>
                <c:pt idx="6">
                  <c:v>0</c:v>
                </c:pt>
                <c:pt idx="9">
                  <c:v>0</c:v>
                </c:pt>
                <c:pt idx="12">
                  <c:v>0</c:v>
                </c:pt>
              </c:numCache>
            </c:numRef>
          </c:val>
          <c:extLst>
            <c:ext xmlns:c16="http://schemas.microsoft.com/office/drawing/2014/chart" uri="{C3380CC4-5D6E-409C-BE32-E72D297353CC}">
              <c16:uniqueId val="{00000002-ACC9-48CF-887F-502F9FDFF54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289</c:v>
                </c:pt>
                <c:pt idx="3">
                  <c:v>261</c:v>
                </c:pt>
                <c:pt idx="6">
                  <c:v>242</c:v>
                </c:pt>
                <c:pt idx="9">
                  <c:v>223</c:v>
                </c:pt>
                <c:pt idx="12">
                  <c:v>283</c:v>
                </c:pt>
              </c:numCache>
            </c:numRef>
          </c:val>
          <c:extLst>
            <c:ext xmlns:c16="http://schemas.microsoft.com/office/drawing/2014/chart" uri="{C3380CC4-5D6E-409C-BE32-E72D297353CC}">
              <c16:uniqueId val="{00000003-ACC9-48CF-887F-502F9FDFF54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595</c:v>
                </c:pt>
                <c:pt idx="3">
                  <c:v>580</c:v>
                </c:pt>
                <c:pt idx="6">
                  <c:v>586</c:v>
                </c:pt>
                <c:pt idx="9">
                  <c:v>546</c:v>
                </c:pt>
                <c:pt idx="12">
                  <c:v>554</c:v>
                </c:pt>
              </c:numCache>
            </c:numRef>
          </c:val>
          <c:extLst>
            <c:ext xmlns:c16="http://schemas.microsoft.com/office/drawing/2014/chart" uri="{C3380CC4-5D6E-409C-BE32-E72D297353CC}">
              <c16:uniqueId val="{00000004-ACC9-48CF-887F-502F9FDFF54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CC9-48CF-887F-502F9FDFF54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CC9-48CF-887F-502F9FDFF54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2012</c:v>
                </c:pt>
                <c:pt idx="3">
                  <c:v>1893</c:v>
                </c:pt>
                <c:pt idx="6">
                  <c:v>1836</c:v>
                </c:pt>
                <c:pt idx="9">
                  <c:v>1988</c:v>
                </c:pt>
                <c:pt idx="12">
                  <c:v>2101</c:v>
                </c:pt>
              </c:numCache>
            </c:numRef>
          </c:val>
          <c:extLst>
            <c:ext xmlns:c16="http://schemas.microsoft.com/office/drawing/2014/chart" uri="{C3380CC4-5D6E-409C-BE32-E72D297353CC}">
              <c16:uniqueId val="{00000007-ACC9-48CF-887F-502F9FDFF54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428</c:v>
                </c:pt>
                <c:pt idx="2">
                  <c:v>#N/A</c:v>
                </c:pt>
                <c:pt idx="3">
                  <c:v>#N/A</c:v>
                </c:pt>
                <c:pt idx="4">
                  <c:v>278</c:v>
                </c:pt>
                <c:pt idx="5">
                  <c:v>#N/A</c:v>
                </c:pt>
                <c:pt idx="6">
                  <c:v>#N/A</c:v>
                </c:pt>
                <c:pt idx="7">
                  <c:v>461</c:v>
                </c:pt>
                <c:pt idx="8">
                  <c:v>#N/A</c:v>
                </c:pt>
                <c:pt idx="9">
                  <c:v>#N/A</c:v>
                </c:pt>
                <c:pt idx="10">
                  <c:v>585</c:v>
                </c:pt>
                <c:pt idx="11">
                  <c:v>#N/A</c:v>
                </c:pt>
                <c:pt idx="12">
                  <c:v>#N/A</c:v>
                </c:pt>
                <c:pt idx="13">
                  <c:v>776</c:v>
                </c:pt>
                <c:pt idx="14">
                  <c:v>#N/A</c:v>
                </c:pt>
              </c:numCache>
            </c:numRef>
          </c:val>
          <c:smooth val="0"/>
          <c:extLst>
            <c:ext xmlns:c16="http://schemas.microsoft.com/office/drawing/2014/chart" uri="{C3380CC4-5D6E-409C-BE32-E72D297353CC}">
              <c16:uniqueId val="{00000008-ACC9-48CF-887F-502F9FDFF54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21698</c:v>
                </c:pt>
                <c:pt idx="5">
                  <c:v>20806</c:v>
                </c:pt>
                <c:pt idx="8">
                  <c:v>20509</c:v>
                </c:pt>
                <c:pt idx="11">
                  <c:v>20569</c:v>
                </c:pt>
                <c:pt idx="14">
                  <c:v>20117</c:v>
                </c:pt>
              </c:numCache>
            </c:numRef>
          </c:val>
          <c:extLst>
            <c:ext xmlns:c16="http://schemas.microsoft.com/office/drawing/2014/chart" uri="{C3380CC4-5D6E-409C-BE32-E72D297353CC}">
              <c16:uniqueId val="{00000000-078F-4019-B41A-AD5B136BE17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1587</c:v>
                </c:pt>
                <c:pt idx="5">
                  <c:v>1471</c:v>
                </c:pt>
                <c:pt idx="8">
                  <c:v>1412</c:v>
                </c:pt>
                <c:pt idx="11">
                  <c:v>1398</c:v>
                </c:pt>
                <c:pt idx="14">
                  <c:v>1393</c:v>
                </c:pt>
              </c:numCache>
            </c:numRef>
          </c:val>
          <c:extLst>
            <c:ext xmlns:c16="http://schemas.microsoft.com/office/drawing/2014/chart" uri="{C3380CC4-5D6E-409C-BE32-E72D297353CC}">
              <c16:uniqueId val="{00000001-078F-4019-B41A-AD5B136BE17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10030</c:v>
                </c:pt>
                <c:pt idx="5">
                  <c:v>9922</c:v>
                </c:pt>
                <c:pt idx="8">
                  <c:v>7839</c:v>
                </c:pt>
                <c:pt idx="11">
                  <c:v>8520</c:v>
                </c:pt>
                <c:pt idx="14">
                  <c:v>8885</c:v>
                </c:pt>
              </c:numCache>
            </c:numRef>
          </c:val>
          <c:extLst>
            <c:ext xmlns:c16="http://schemas.microsoft.com/office/drawing/2014/chart" uri="{C3380CC4-5D6E-409C-BE32-E72D297353CC}">
              <c16:uniqueId val="{00000002-078F-4019-B41A-AD5B136BE17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78F-4019-B41A-AD5B136BE17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78F-4019-B41A-AD5B136BE17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78F-4019-B41A-AD5B136BE17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2793</c:v>
                </c:pt>
                <c:pt idx="3">
                  <c:v>2788</c:v>
                </c:pt>
                <c:pt idx="6">
                  <c:v>2681</c:v>
                </c:pt>
                <c:pt idx="9">
                  <c:v>2661</c:v>
                </c:pt>
                <c:pt idx="12">
                  <c:v>2596</c:v>
                </c:pt>
              </c:numCache>
            </c:numRef>
          </c:val>
          <c:extLst>
            <c:ext xmlns:c16="http://schemas.microsoft.com/office/drawing/2014/chart" uri="{C3380CC4-5D6E-409C-BE32-E72D297353CC}">
              <c16:uniqueId val="{00000006-078F-4019-B41A-AD5B136BE17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2576</c:v>
                </c:pt>
                <c:pt idx="3">
                  <c:v>2584</c:v>
                </c:pt>
                <c:pt idx="6">
                  <c:v>2496</c:v>
                </c:pt>
                <c:pt idx="9">
                  <c:v>2836</c:v>
                </c:pt>
                <c:pt idx="12">
                  <c:v>2908</c:v>
                </c:pt>
              </c:numCache>
            </c:numRef>
          </c:val>
          <c:extLst>
            <c:ext xmlns:c16="http://schemas.microsoft.com/office/drawing/2014/chart" uri="{C3380CC4-5D6E-409C-BE32-E72D297353CC}">
              <c16:uniqueId val="{00000007-078F-4019-B41A-AD5B136BE17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5843</c:v>
                </c:pt>
                <c:pt idx="3">
                  <c:v>4802</c:v>
                </c:pt>
                <c:pt idx="6">
                  <c:v>4203</c:v>
                </c:pt>
                <c:pt idx="9">
                  <c:v>3843</c:v>
                </c:pt>
                <c:pt idx="12">
                  <c:v>3592</c:v>
                </c:pt>
              </c:numCache>
            </c:numRef>
          </c:val>
          <c:extLst>
            <c:ext xmlns:c16="http://schemas.microsoft.com/office/drawing/2014/chart" uri="{C3380CC4-5D6E-409C-BE32-E72D297353CC}">
              <c16:uniqueId val="{00000008-078F-4019-B41A-AD5B136BE17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78F-4019-B41A-AD5B136BE17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18522</c:v>
                </c:pt>
                <c:pt idx="3">
                  <c:v>18948</c:v>
                </c:pt>
                <c:pt idx="6">
                  <c:v>21557</c:v>
                </c:pt>
                <c:pt idx="9">
                  <c:v>21695</c:v>
                </c:pt>
                <c:pt idx="12">
                  <c:v>21516</c:v>
                </c:pt>
              </c:numCache>
            </c:numRef>
          </c:val>
          <c:extLst>
            <c:ext xmlns:c16="http://schemas.microsoft.com/office/drawing/2014/chart" uri="{C3380CC4-5D6E-409C-BE32-E72D297353CC}">
              <c16:uniqueId val="{0000000A-078F-4019-B41A-AD5B136BE17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1178</c:v>
                </c:pt>
                <c:pt idx="8">
                  <c:v>#N/A</c:v>
                </c:pt>
                <c:pt idx="9">
                  <c:v>#N/A</c:v>
                </c:pt>
                <c:pt idx="10">
                  <c:v>548</c:v>
                </c:pt>
                <c:pt idx="11">
                  <c:v>#N/A</c:v>
                </c:pt>
                <c:pt idx="12">
                  <c:v>#N/A</c:v>
                </c:pt>
                <c:pt idx="13">
                  <c:v>218</c:v>
                </c:pt>
                <c:pt idx="14">
                  <c:v>#N/A</c:v>
                </c:pt>
              </c:numCache>
            </c:numRef>
          </c:val>
          <c:smooth val="0"/>
          <c:extLst>
            <c:ext xmlns:c16="http://schemas.microsoft.com/office/drawing/2014/chart" uri="{C3380CC4-5D6E-409C-BE32-E72D297353CC}">
              <c16:uniqueId val="{0000000B-078F-4019-B41A-AD5B136BE17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4193</c:v>
                </c:pt>
                <c:pt idx="1">
                  <c:v>4425</c:v>
                </c:pt>
                <c:pt idx="2">
                  <c:v>4636</c:v>
                </c:pt>
              </c:numCache>
            </c:numRef>
          </c:val>
          <c:extLst>
            <c:ext xmlns:c16="http://schemas.microsoft.com/office/drawing/2014/chart" uri="{C3380CC4-5D6E-409C-BE32-E72D297353CC}">
              <c16:uniqueId val="{00000000-D5BF-447F-97C8-3F0D2368FBC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952</c:v>
                </c:pt>
                <c:pt idx="1">
                  <c:v>956</c:v>
                </c:pt>
                <c:pt idx="2">
                  <c:v>960</c:v>
                </c:pt>
              </c:numCache>
            </c:numRef>
          </c:val>
          <c:extLst>
            <c:ext xmlns:c16="http://schemas.microsoft.com/office/drawing/2014/chart" uri="{C3380CC4-5D6E-409C-BE32-E72D297353CC}">
              <c16:uniqueId val="{00000001-D5BF-447F-97C8-3F0D2368FBC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2551</c:v>
                </c:pt>
                <c:pt idx="1">
                  <c:v>2976</c:v>
                </c:pt>
                <c:pt idx="2">
                  <c:v>2921</c:v>
                </c:pt>
              </c:numCache>
            </c:numRef>
          </c:val>
          <c:extLst>
            <c:ext xmlns:c16="http://schemas.microsoft.com/office/drawing/2014/chart" uri="{C3380CC4-5D6E-409C-BE32-E72D297353CC}">
              <c16:uniqueId val="{00000002-D5BF-447F-97C8-3F0D2368FBC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CE2172F-3DB5-42E8-BD20-653453F3D1CF}"/>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9834952F-FFA6-4E7B-B0FE-F9ADD46338E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兵庫県小野市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47,833
46,849
92.94
23,283,281
22,177,690
785,576
12,116,304
21,515,871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27215</xdr:rowOff>
    </xdr:from>
    <xdr:to>
      <xdr:col>56</xdr:col>
      <xdr:colOff>203200</xdr:colOff>
      <xdr:row>47</xdr:row>
      <xdr:rowOff>68036</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001657" y="6218465"/>
          <a:ext cx="5631543" cy="216353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30">
              <a:latin typeface="ＭＳ Ｐゴシック" panose="020B0600070205080204" pitchFamily="50" charset="-128"/>
              <a:ea typeface="ＭＳ Ｐゴシック" panose="020B0600070205080204" pitchFamily="50" charset="-128"/>
            </a:rPr>
            <a:t>　</a:t>
          </a:r>
          <a:r>
            <a:rPr kumimoji="1" lang="ja-JP" altLang="en-US" sz="1250">
              <a:latin typeface="ＭＳ Ｐゴシック" panose="020B0600070205080204" pitchFamily="50" charset="-128"/>
              <a:ea typeface="ＭＳ Ｐゴシック" panose="020B0600070205080204" pitchFamily="50" charset="-128"/>
            </a:rPr>
            <a:t>財政力指数は前年度より</a:t>
          </a:r>
          <a:r>
            <a:rPr kumimoji="1" lang="en-US" altLang="ja-JP" sz="1250">
              <a:latin typeface="ＭＳ Ｐゴシック" panose="020B0600070205080204" pitchFamily="50" charset="-128"/>
              <a:ea typeface="ＭＳ Ｐゴシック" panose="020B0600070205080204" pitchFamily="50" charset="-128"/>
            </a:rPr>
            <a:t>0.01</a:t>
          </a:r>
          <a:r>
            <a:rPr kumimoji="1" lang="ja-JP" altLang="en-US" sz="1250">
              <a:latin typeface="ＭＳ Ｐゴシック" panose="020B0600070205080204" pitchFamily="50" charset="-128"/>
              <a:ea typeface="ＭＳ Ｐゴシック" panose="020B0600070205080204" pitchFamily="50" charset="-128"/>
            </a:rPr>
            <a:t>ポイント減少したが、引き続き類似団体平均より良好な指標となっている。</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高齢化などによる社会福祉費・高齢者保健福祉費が増加したこと、臨時財政対策債の基金費などにより、基準財政需要額は前年度より約</a:t>
          </a:r>
          <a:r>
            <a:rPr kumimoji="1" lang="en-US" altLang="ja-JP" sz="1250">
              <a:latin typeface="ＭＳ Ｐゴシック" panose="020B0600070205080204" pitchFamily="50" charset="-128"/>
              <a:ea typeface="ＭＳ Ｐゴシック" panose="020B0600070205080204" pitchFamily="50" charset="-128"/>
            </a:rPr>
            <a:t>3.4</a:t>
          </a:r>
          <a:r>
            <a:rPr kumimoji="1" lang="ja-JP" altLang="en-US" sz="1250">
              <a:latin typeface="ＭＳ Ｐゴシック" panose="020B0600070205080204" pitchFamily="50" charset="-128"/>
              <a:ea typeface="ＭＳ Ｐゴシック" panose="020B0600070205080204" pitchFamily="50" charset="-128"/>
            </a:rPr>
            <a:t>億円増加したが、一方で、基準財政収入額は、個人所得割の減少や、新型コロナウイルス感染症の影響による法人税割の減少で、前年度より約</a:t>
          </a:r>
          <a:r>
            <a:rPr kumimoji="1" lang="en-US" altLang="ja-JP" sz="1250">
              <a:latin typeface="ＭＳ Ｐゴシック" panose="020B0600070205080204" pitchFamily="50" charset="-128"/>
              <a:ea typeface="ＭＳ Ｐゴシック" panose="020B0600070205080204" pitchFamily="50" charset="-128"/>
            </a:rPr>
            <a:t>1.8</a:t>
          </a:r>
          <a:r>
            <a:rPr kumimoji="1" lang="ja-JP" altLang="en-US" sz="1250">
              <a:latin typeface="ＭＳ Ｐゴシック" panose="020B0600070205080204" pitchFamily="50" charset="-128"/>
              <a:ea typeface="ＭＳ Ｐゴシック" panose="020B0600070205080204" pitchFamily="50" charset="-128"/>
            </a:rPr>
            <a:t>億円減少した。</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今後も財政基盤の強化に向けて、税等一般財源の確保に向けた事業を実施するとともに、公共施設の再編を含め、効率的な行政運営に努める。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57150</xdr:rowOff>
    </xdr:from>
    <xdr:to>
      <xdr:col>23</xdr:col>
      <xdr:colOff>133350</xdr:colOff>
      <xdr:row>39</xdr:row>
      <xdr:rowOff>77258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7437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128710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57150</xdr:rowOff>
    </xdr:from>
    <xdr:to>
      <xdr:col>19</xdr:col>
      <xdr:colOff>133350</xdr:colOff>
      <xdr:row>39</xdr:row>
      <xdr:rowOff>77258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7437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77258</xdr:rowOff>
    </xdr:from>
    <xdr:to>
      <xdr:col>15</xdr:col>
      <xdr:colOff>82550</xdr:colOff>
      <xdr:row>39</xdr:row>
      <xdr:rowOff>97367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7638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97367</xdr:rowOff>
    </xdr:from>
    <xdr:to>
      <xdr:col>11</xdr:col>
      <xdr:colOff>31750</xdr:colOff>
      <xdr:row>39</xdr:row>
      <xdr:rowOff>117475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7839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26458</xdr:rowOff>
    </xdr:from>
    <xdr:to>
      <xdr:col>23</xdr:col>
      <xdr:colOff>184150</xdr:colOff>
      <xdr:row>39</xdr:row>
      <xdr:rowOff>128058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42985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55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6350</xdr:rowOff>
    </xdr:from>
    <xdr:to>
      <xdr:col>19</xdr:col>
      <xdr:colOff>184150</xdr:colOff>
      <xdr:row>39</xdr:row>
      <xdr:rowOff>107950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118127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26458</xdr:rowOff>
    </xdr:from>
    <xdr:to>
      <xdr:col>15</xdr:col>
      <xdr:colOff>133350</xdr:colOff>
      <xdr:row>39</xdr:row>
      <xdr:rowOff>128058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138235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46567</xdr:rowOff>
    </xdr:from>
    <xdr:to>
      <xdr:col>11</xdr:col>
      <xdr:colOff>82550</xdr:colOff>
      <xdr:row>39</xdr:row>
      <xdr:rowOff>148167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158344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66675</xdr:rowOff>
    </xdr:from>
    <xdr:to>
      <xdr:col>7</xdr:col>
      <xdr:colOff>31750</xdr:colOff>
      <xdr:row>39</xdr:row>
      <xdr:rowOff>168275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7002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市税収入は減少したものの、地方消費税交付金や地方特例交付金の増により経常一般財源は</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億円増加した。道路等の基盤整備や学校の長寿命化改良など積極的な投資を行ったことにより公債費が大幅に増加したものの、経常的歳出は</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億円の増加に留まり、経常収支比率は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今後、社会保障費など経常経費の増加が見込まれることから、引き続き事業の見直し等による経費の適正化を図るとともに、市税等自主財源の確保に努める。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67</xdr:row>
      <xdr:rowOff>104140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001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93133</xdr:rowOff>
    </xdr:from>
    <xdr:to>
      <xdr:col>23</xdr:col>
      <xdr:colOff>133350</xdr:colOff>
      <xdr:row>65</xdr:row>
      <xdr:rowOff>109220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23738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109220</xdr:rowOff>
    </xdr:from>
    <xdr:to>
      <xdr:col>19</xdr:col>
      <xdr:colOff>133350</xdr:colOff>
      <xdr:row>65</xdr:row>
      <xdr:rowOff>165523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25347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106680</xdr:rowOff>
    </xdr:from>
    <xdr:to>
      <xdr:col>19</xdr:col>
      <xdr:colOff>184150</xdr:colOff>
      <xdr:row>66</xdr:row>
      <xdr:rowOff>36830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21607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85090</xdr:rowOff>
    </xdr:from>
    <xdr:to>
      <xdr:col>15</xdr:col>
      <xdr:colOff>82550</xdr:colOff>
      <xdr:row>65</xdr:row>
      <xdr:rowOff>165523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22934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23706</xdr:rowOff>
    </xdr:from>
    <xdr:to>
      <xdr:col>15</xdr:col>
      <xdr:colOff>133350</xdr:colOff>
      <xdr:row>66</xdr:row>
      <xdr:rowOff>125306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3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110083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4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85090</xdr:rowOff>
    </xdr:from>
    <xdr:to>
      <xdr:col>11</xdr:col>
      <xdr:colOff>31750</xdr:colOff>
      <xdr:row>65</xdr:row>
      <xdr:rowOff>117263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22934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138854</xdr:rowOff>
    </xdr:from>
    <xdr:to>
      <xdr:col>11</xdr:col>
      <xdr:colOff>82550</xdr:colOff>
      <xdr:row>66</xdr:row>
      <xdr:rowOff>69004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8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53781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146896</xdr:rowOff>
    </xdr:from>
    <xdr:to>
      <xdr:col>7</xdr:col>
      <xdr:colOff>31750</xdr:colOff>
      <xdr:row>66</xdr:row>
      <xdr:rowOff>77046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91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61823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42333</xdr:rowOff>
    </xdr:from>
    <xdr:to>
      <xdr:col>23</xdr:col>
      <xdr:colOff>184150</xdr:colOff>
      <xdr:row>65</xdr:row>
      <xdr:rowOff>143933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14410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5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58420</xdr:rowOff>
    </xdr:from>
    <xdr:to>
      <xdr:col>19</xdr:col>
      <xdr:colOff>184150</xdr:colOff>
      <xdr:row>65</xdr:row>
      <xdr:rowOff>160020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170197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7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114723</xdr:rowOff>
    </xdr:from>
    <xdr:to>
      <xdr:col>15</xdr:col>
      <xdr:colOff>133350</xdr:colOff>
      <xdr:row>66</xdr:row>
      <xdr:rowOff>44873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55050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02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34290</xdr:rowOff>
    </xdr:from>
    <xdr:to>
      <xdr:col>11</xdr:col>
      <xdr:colOff>82550</xdr:colOff>
      <xdr:row>65</xdr:row>
      <xdr:rowOff>135890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146067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66463</xdr:rowOff>
    </xdr:from>
    <xdr:to>
      <xdr:col>7</xdr:col>
      <xdr:colOff>31750</xdr:colOff>
      <xdr:row>65</xdr:row>
      <xdr:rowOff>168063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6790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97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[127,215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人当たり人件費・物件費等決算額は、前年度より</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円減少したがほぼ横ばいとなっている。前年度に実施した</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スクール構想に係る物件費が一過性の増加要因となり、物件費は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億円減少した。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全国平均、兵庫県平均、類似団体平均をいずれも下回っているが、引き続き適正な職員定数や業務遂行の改善による時間外手当の削減に努め、財政の適正化を図る。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132116</xdr:rowOff>
    </xdr:from>
    <xdr:to>
      <xdr:col>23</xdr:col>
      <xdr:colOff>133350</xdr:colOff>
      <xdr:row>81</xdr:row>
      <xdr:rowOff>132502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019566"/>
          <a:ext cx="838200" cy="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71398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01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60708</xdr:rowOff>
    </xdr:from>
    <xdr:to>
      <xdr:col>19</xdr:col>
      <xdr:colOff>133350</xdr:colOff>
      <xdr:row>81</xdr:row>
      <xdr:rowOff>132502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48158"/>
          <a:ext cx="889000" cy="7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11102</xdr:rowOff>
    </xdr:from>
    <xdr:to>
      <xdr:col>19</xdr:col>
      <xdr:colOff>184150</xdr:colOff>
      <xdr:row>83</xdr:row>
      <xdr:rowOff>112702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97479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27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16799</xdr:rowOff>
    </xdr:from>
    <xdr:to>
      <xdr:col>15</xdr:col>
      <xdr:colOff>82550</xdr:colOff>
      <xdr:row>81</xdr:row>
      <xdr:rowOff>60708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04249"/>
          <a:ext cx="889000" cy="4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49119</xdr:rowOff>
    </xdr:from>
    <xdr:to>
      <xdr:col>15</xdr:col>
      <xdr:colOff>133350</xdr:colOff>
      <xdr:row>82</xdr:row>
      <xdr:rowOff>150719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135496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19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16799</xdr:rowOff>
    </xdr:from>
    <xdr:to>
      <xdr:col>11</xdr:col>
      <xdr:colOff>31750</xdr:colOff>
      <xdr:row>81</xdr:row>
      <xdr:rowOff>25397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3904249"/>
          <a:ext cx="889000" cy="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6764</xdr:rowOff>
    </xdr:from>
    <xdr:to>
      <xdr:col>11</xdr:col>
      <xdr:colOff>82550</xdr:colOff>
      <xdr:row>82</xdr:row>
      <xdr:rowOff>108364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93141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27814</xdr:rowOff>
    </xdr:from>
    <xdr:to>
      <xdr:col>7</xdr:col>
      <xdr:colOff>31750</xdr:colOff>
      <xdr:row>82</xdr:row>
      <xdr:rowOff>129414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114191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81316</xdr:rowOff>
    </xdr:from>
    <xdr:to>
      <xdr:col>23</xdr:col>
      <xdr:colOff>184150</xdr:colOff>
      <xdr:row>82</xdr:row>
      <xdr:rowOff>11466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6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2593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9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81702</xdr:rowOff>
    </xdr:from>
    <xdr:to>
      <xdr:col>19</xdr:col>
      <xdr:colOff>184150</xdr:colOff>
      <xdr:row>82</xdr:row>
      <xdr:rowOff>11852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6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22029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3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9908</xdr:rowOff>
    </xdr:from>
    <xdr:to>
      <xdr:col>15</xdr:col>
      <xdr:colOff>133350</xdr:colOff>
      <xdr:row>81</xdr:row>
      <xdr:rowOff>111508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89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121685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66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137449</xdr:rowOff>
    </xdr:from>
    <xdr:to>
      <xdr:col>11</xdr:col>
      <xdr:colOff>82550</xdr:colOff>
      <xdr:row>81</xdr:row>
      <xdr:rowOff>67599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5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77776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22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146047</xdr:rowOff>
    </xdr:from>
    <xdr:to>
      <xdr:col>7</xdr:col>
      <xdr:colOff>31750</xdr:colOff>
      <xdr:row>81</xdr:row>
      <xdr:rowOff>76197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6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86374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3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年連続で</a:t>
          </a:r>
          <a:r>
            <a:rPr kumimoji="1" lang="en-US" altLang="ja-JP" sz="1300">
              <a:latin typeface="ＭＳ Ｐゴシック" panose="020B0600070205080204" pitchFamily="50" charset="-128"/>
              <a:ea typeface="ＭＳ Ｐゴシック" panose="020B0600070205080204" pitchFamily="50" charset="-128"/>
            </a:rPr>
            <a:t>100.3</a:t>
          </a:r>
          <a:r>
            <a:rPr kumimoji="1" lang="ja-JP" altLang="en-US" sz="1300">
              <a:latin typeface="ＭＳ Ｐゴシック" panose="020B0600070205080204" pitchFamily="50" charset="-128"/>
              <a:ea typeface="ＭＳ Ｐゴシック" panose="020B0600070205080204" pitchFamily="50" charset="-128"/>
            </a:rPr>
            <a:t>となり全国市平均や類似団体平均より高い水準となっている。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給与の一律カット等は行わず、業務遂行の更なる改善による時間外勤務の削減や、職員手当の適正化により、人件費の総額をいかに減らすかという視点で取り組んでいる。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34572</xdr:rowOff>
    </xdr:from>
    <xdr:to>
      <xdr:col>81</xdr:col>
      <xdr:colOff>44450</xdr:colOff>
      <xdr:row>86</xdr:row>
      <xdr:rowOff>34572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7792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34572</xdr:rowOff>
    </xdr:from>
    <xdr:to>
      <xdr:col>77</xdr:col>
      <xdr:colOff>44450</xdr:colOff>
      <xdr:row>86</xdr:row>
      <xdr:rowOff>34572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77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34572</xdr:rowOff>
    </xdr:from>
    <xdr:to>
      <xdr:col>72</xdr:col>
      <xdr:colOff>203200</xdr:colOff>
      <xdr:row>86</xdr:row>
      <xdr:rowOff>168628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779272"/>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47978</xdr:rowOff>
    </xdr:from>
    <xdr:to>
      <xdr:col>68</xdr:col>
      <xdr:colOff>152400</xdr:colOff>
      <xdr:row>86</xdr:row>
      <xdr:rowOff>168628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79267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149578</xdr:rowOff>
    </xdr:from>
    <xdr:to>
      <xdr:col>68</xdr:col>
      <xdr:colOff>203200</xdr:colOff>
      <xdr:row>84</xdr:row>
      <xdr:rowOff>79728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89905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127299</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0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155222</xdr:rowOff>
    </xdr:from>
    <xdr:to>
      <xdr:col>77</xdr:col>
      <xdr:colOff>95250</xdr:colOff>
      <xdr:row>86</xdr:row>
      <xdr:rowOff>85372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155222</xdr:rowOff>
    </xdr:from>
    <xdr:to>
      <xdr:col>73</xdr:col>
      <xdr:colOff>44450</xdr:colOff>
      <xdr:row>86</xdr:row>
      <xdr:rowOff>85372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117828</xdr:rowOff>
    </xdr:from>
    <xdr:to>
      <xdr:col>68</xdr:col>
      <xdr:colOff>203200</xdr:colOff>
      <xdr:row>87</xdr:row>
      <xdr:rowOff>47978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32755</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168628</xdr:rowOff>
    </xdr:from>
    <xdr:to>
      <xdr:col>64</xdr:col>
      <xdr:colOff>152400</xdr:colOff>
      <xdr:row>86</xdr:row>
      <xdr:rowOff>98778</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83555</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降、人口当たりの職員数を人事マネジメントの一指標として、職員採用や人員配置の適正化を図ってきた。人口減少にあっても増え続ける行政需要に対し、多種多様な勤務形態・人材の活用を進めるとともに、民間委託や指定管理を導入するなど、業務の効率化に努め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引き続き兵庫県内最小規模の職員数で業務を遂行し、全国・兵庫県平均及び類似団体平均を下回る状況を堅持する。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136525</xdr:rowOff>
    </xdr:from>
    <xdr:to>
      <xdr:col>81</xdr:col>
      <xdr:colOff>44450</xdr:colOff>
      <xdr:row>59</xdr:row>
      <xdr:rowOff>142557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252075"/>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84393</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42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98822</xdr:rowOff>
    </xdr:from>
    <xdr:to>
      <xdr:col>77</xdr:col>
      <xdr:colOff>44450</xdr:colOff>
      <xdr:row>59</xdr:row>
      <xdr:rowOff>136525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214372"/>
          <a:ext cx="889000" cy="3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62547</xdr:rowOff>
    </xdr:from>
    <xdr:to>
      <xdr:col>77</xdr:col>
      <xdr:colOff>95250</xdr:colOff>
      <xdr:row>61</xdr:row>
      <xdr:rowOff>164147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148924</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60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95806</xdr:rowOff>
    </xdr:from>
    <xdr:to>
      <xdr:col>72</xdr:col>
      <xdr:colOff>203200</xdr:colOff>
      <xdr:row>59</xdr:row>
      <xdr:rowOff>98822</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211356"/>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29369</xdr:rowOff>
    </xdr:from>
    <xdr:to>
      <xdr:col>73</xdr:col>
      <xdr:colOff>44450</xdr:colOff>
      <xdr:row>61</xdr:row>
      <xdr:rowOff>130969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115746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7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71675</xdr:rowOff>
    </xdr:from>
    <xdr:to>
      <xdr:col>68</xdr:col>
      <xdr:colOff>152400</xdr:colOff>
      <xdr:row>59</xdr:row>
      <xdr:rowOff>95806</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187225"/>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82567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160100</xdr:rowOff>
    </xdr:from>
    <xdr:to>
      <xdr:col>64</xdr:col>
      <xdr:colOff>152400</xdr:colOff>
      <xdr:row>61</xdr:row>
      <xdr:rowOff>90250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4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75027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3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91757</xdr:rowOff>
    </xdr:from>
    <xdr:to>
      <xdr:col>81</xdr:col>
      <xdr:colOff>95250</xdr:colOff>
      <xdr:row>60</xdr:row>
      <xdr:rowOff>21907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20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108284</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052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85725</xdr:rowOff>
    </xdr:from>
    <xdr:to>
      <xdr:col>77</xdr:col>
      <xdr:colOff>95250</xdr:colOff>
      <xdr:row>60</xdr:row>
      <xdr:rowOff>15875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26052</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997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48022</xdr:rowOff>
    </xdr:from>
    <xdr:to>
      <xdr:col>73</xdr:col>
      <xdr:colOff>44450</xdr:colOff>
      <xdr:row>59</xdr:row>
      <xdr:rowOff>149622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16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159799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99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45006</xdr:rowOff>
    </xdr:from>
    <xdr:to>
      <xdr:col>68</xdr:col>
      <xdr:colOff>203200</xdr:colOff>
      <xdr:row>59</xdr:row>
      <xdr:rowOff>146606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16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156783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992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20875</xdr:rowOff>
    </xdr:from>
    <xdr:to>
      <xdr:col>64</xdr:col>
      <xdr:colOff>152400</xdr:colOff>
      <xdr:row>59</xdr:row>
      <xdr:rowOff>122475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13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132652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990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新庁舎建設、学校の長寿命化改良など大型事業の元利償還金が増加したことなどにより一般会計の元利償還金が</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億円増、下水道や病院の公営企業債の元利償還金が</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億円増により、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か年平均では</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今後も老朽化した公共施設等の更新を控えていることから、国・県補助金及び交付税措置のある有利な地方債を積極的に活用し、公債費負担の適正化に努める。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74083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23214"/>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136676</xdr:rowOff>
    </xdr:from>
    <xdr:to>
      <xdr:col>81</xdr:col>
      <xdr:colOff>44450</xdr:colOff>
      <xdr:row>39</xdr:row>
      <xdr:rowOff>149074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179800" y="6651776"/>
          <a:ext cx="8382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140201</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9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79224</xdr:rowOff>
    </xdr:from>
    <xdr:to>
      <xdr:col>77</xdr:col>
      <xdr:colOff>44450</xdr:colOff>
      <xdr:row>38</xdr:row>
      <xdr:rowOff>136676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5290800" y="659432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117522</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14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67733</xdr:rowOff>
    </xdr:from>
    <xdr:to>
      <xdr:col>72</xdr:col>
      <xdr:colOff>203200</xdr:colOff>
      <xdr:row>38</xdr:row>
      <xdr:rowOff>79224</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4401800" y="65828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100088</xdr:rowOff>
    </xdr:from>
    <xdr:to>
      <xdr:col>73</xdr:col>
      <xdr:colOff>44450</xdr:colOff>
      <xdr:row>42</xdr:row>
      <xdr:rowOff>30238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15015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56243</xdr:rowOff>
    </xdr:from>
    <xdr:to>
      <xdr:col>68</xdr:col>
      <xdr:colOff>152400</xdr:colOff>
      <xdr:row>38</xdr:row>
      <xdr:rowOff>67733</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3512800" y="65713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49486</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157541</xdr:rowOff>
    </xdr:from>
    <xdr:to>
      <xdr:col>64</xdr:col>
      <xdr:colOff>152400</xdr:colOff>
      <xdr:row>42</xdr:row>
      <xdr:rowOff>87691</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72468</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98274</xdr:rowOff>
    </xdr:from>
    <xdr:to>
      <xdr:col>81</xdr:col>
      <xdr:colOff>95250</xdr:colOff>
      <xdr:row>40</xdr:row>
      <xdr:rowOff>28424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114801</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662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85876</xdr:rowOff>
    </xdr:from>
    <xdr:to>
      <xdr:col>77</xdr:col>
      <xdr:colOff>95250</xdr:colOff>
      <xdr:row>39</xdr:row>
      <xdr:rowOff>16026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26203</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636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28424</xdr:rowOff>
    </xdr:from>
    <xdr:to>
      <xdr:col>73</xdr:col>
      <xdr:colOff>44450</xdr:colOff>
      <xdr:row>38</xdr:row>
      <xdr:rowOff>130024</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140201</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631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5443</xdr:rowOff>
    </xdr:from>
    <xdr:to>
      <xdr:col>64</xdr:col>
      <xdr:colOff>152400</xdr:colOff>
      <xdr:row>38</xdr:row>
      <xdr:rowOff>107043</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117220</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地方債残高の減少や、充当可能基金の増加により、将来負担比率は</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ポイント改善し、類似団体平均を下回っている。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今後も地方債残高及び基金残高の適正管理に努め、市が独自に定める財政規律やガイドラインの</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％以下を堅持できるよう、交付税措置のある有利な地方債の活用や既存事業の見直しなどにより、世代間の公平性を保っていく。</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12668</xdr:rowOff>
    </xdr:from>
    <xdr:to>
      <xdr:col>81</xdr:col>
      <xdr:colOff>44450</xdr:colOff>
      <xdr:row>15</xdr:row>
      <xdr:rowOff>34385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584418"/>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72693</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644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34385</xdr:rowOff>
    </xdr:from>
    <xdr:to>
      <xdr:col>77</xdr:col>
      <xdr:colOff>44450</xdr:colOff>
      <xdr:row>15</xdr:row>
      <xdr:rowOff>75406</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606135"/>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2762</xdr:rowOff>
    </xdr:from>
    <xdr:to>
      <xdr:col>77</xdr:col>
      <xdr:colOff>95250</xdr:colOff>
      <xdr:row>16</xdr:row>
      <xdr:rowOff>104362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89139</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832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77565</xdr:rowOff>
    </xdr:from>
    <xdr:to>
      <xdr:col>73</xdr:col>
      <xdr:colOff>44450</xdr:colOff>
      <xdr:row>17</xdr:row>
      <xdr:rowOff>7715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8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163942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90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95663</xdr:rowOff>
    </xdr:from>
    <xdr:to>
      <xdr:col>68</xdr:col>
      <xdr:colOff>203200</xdr:colOff>
      <xdr:row>17</xdr:row>
      <xdr:rowOff>25813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83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35990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111951</xdr:rowOff>
    </xdr:from>
    <xdr:to>
      <xdr:col>64</xdr:col>
      <xdr:colOff>152400</xdr:colOff>
      <xdr:row>17</xdr:row>
      <xdr:rowOff>42101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85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52278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624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133318</xdr:rowOff>
    </xdr:from>
    <xdr:to>
      <xdr:col>81</xdr:col>
      <xdr:colOff>95250</xdr:colOff>
      <xdr:row>15</xdr:row>
      <xdr:rowOff>63468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53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54595</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454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155035</xdr:rowOff>
    </xdr:from>
    <xdr:to>
      <xdr:col>77</xdr:col>
      <xdr:colOff>95250</xdr:colOff>
      <xdr:row>15</xdr:row>
      <xdr:rowOff>85185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55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95362</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324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24606</xdr:rowOff>
    </xdr:from>
    <xdr:to>
      <xdr:col>73</xdr:col>
      <xdr:colOff>44450</xdr:colOff>
      <xdr:row>15</xdr:row>
      <xdr:rowOff>126206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5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136383</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3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122465</xdr:colOff>
      <xdr:row>26</xdr:row>
      <xdr:rowOff>29936</xdr:rowOff>
    </xdr:from>
    <xdr:ext cx="9099176" cy="425758"/>
    <xdr:sp macro="" textlink="">
      <xdr:nvSpPr>
        <xdr:cNvPr id="469" name="テキスト ボックス 468">
          <a:extLst>
            <a:ext uri="{FF2B5EF4-FFF2-40B4-BE49-F238E27FC236}">
              <a16:creationId xmlns:a16="http://schemas.microsoft.com/office/drawing/2014/main" id="{70DF4985-84BE-4112-9FD1-A38560CBC3D4}"/>
            </a:ext>
          </a:extLst>
        </xdr:cNvPr>
        <xdr:cNvSpPr txBox="1"/>
      </xdr:nvSpPr>
      <xdr:spPr>
        <a:xfrm>
          <a:off x="734786" y="462915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兵庫県小野市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47,833
46,849
92.94
23,283,281
22,177,690
785,576
12,116,304
21,515,871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人件費に係る経常一般財源は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億円増加し、経常収支比率は前年度より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ポイント改善した。類似団体平均を上回っているが、全国・兵庫県平均は下回っている。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継続して職員数の削減に取り組み、徹底した人件費の抑制に取り組んできた。他団体の人口当たりの職員数や、手当を含めた年間収入額を比較し、給与水準の適正化に努めている。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42</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3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42635</xdr:rowOff>
    </xdr:from>
    <xdr:to>
      <xdr:col>24</xdr:col>
      <xdr:colOff>25400</xdr:colOff>
      <xdr:row>39</xdr:row>
      <xdr:rowOff>64407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7291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144434</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16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143328</xdr:rowOff>
    </xdr:from>
    <xdr:to>
      <xdr:col>19</xdr:col>
      <xdr:colOff>187325</xdr:colOff>
      <xdr:row>39</xdr:row>
      <xdr:rowOff>64407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315528"/>
          <a:ext cx="889000" cy="43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65315</xdr:rowOff>
    </xdr:from>
    <xdr:to>
      <xdr:col>20</xdr:col>
      <xdr:colOff>38100</xdr:colOff>
      <xdr:row>38</xdr:row>
      <xdr:rowOff>166915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5641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4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143328</xdr:rowOff>
    </xdr:from>
    <xdr:to>
      <xdr:col>15</xdr:col>
      <xdr:colOff>98425</xdr:colOff>
      <xdr:row>36</xdr:row>
      <xdr:rowOff>143328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315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83655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143328</xdr:rowOff>
    </xdr:from>
    <xdr:to>
      <xdr:col>11</xdr:col>
      <xdr:colOff>9525</xdr:colOff>
      <xdr:row>37</xdr:row>
      <xdr:rowOff>15422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3155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83655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83655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163285</xdr:rowOff>
    </xdr:from>
    <xdr:to>
      <xdr:col>24</xdr:col>
      <xdr:colOff>76200</xdr:colOff>
      <xdr:row>39</xdr:row>
      <xdr:rowOff>93435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135362</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65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13607</xdr:rowOff>
    </xdr:from>
    <xdr:to>
      <xdr:col>20</xdr:col>
      <xdr:colOff>38100</xdr:colOff>
      <xdr:row>39</xdr:row>
      <xdr:rowOff>115207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99984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78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92528</xdr:rowOff>
    </xdr:from>
    <xdr:to>
      <xdr:col>15</xdr:col>
      <xdr:colOff>149225</xdr:colOff>
      <xdr:row>37</xdr:row>
      <xdr:rowOff>22678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32855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92528</xdr:rowOff>
    </xdr:from>
    <xdr:to>
      <xdr:col>11</xdr:col>
      <xdr:colOff>60325</xdr:colOff>
      <xdr:row>37</xdr:row>
      <xdr:rowOff>22678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32855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136072</xdr:rowOff>
    </xdr:from>
    <xdr:to>
      <xdr:col>6</xdr:col>
      <xdr:colOff>171450</xdr:colOff>
      <xdr:row>37</xdr:row>
      <xdr:rowOff>66222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76399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スクール構想に係る物件費の増額が一過性要因となり、物件費は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億円減少した。物件費に係る経常一般財源も、</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億円減少したため、経常収支比率は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ポイント増加した。兵庫県平均は上回ったものの、全国平均及び類似団体平均は下回っている。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今後も各平均を下回るよう、委託内容や事業の見直しによるコスト削減に取り組む。</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16</xdr:row>
      <xdr:rowOff>66040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016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17</xdr:row>
      <xdr:rowOff>123190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80162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170197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123190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984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41910</xdr:rowOff>
    </xdr:from>
    <xdr:to>
      <xdr:col>74</xdr:col>
      <xdr:colOff>31750</xdr:colOff>
      <xdr:row>17</xdr:row>
      <xdr:rowOff>143510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153687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16510</xdr:rowOff>
    </xdr:from>
    <xdr:to>
      <xdr:col>69</xdr:col>
      <xdr:colOff>92075</xdr:colOff>
      <xdr:row>17</xdr:row>
      <xdr:rowOff>69850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31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123207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31767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72390</xdr:rowOff>
    </xdr:from>
    <xdr:to>
      <xdr:col>74</xdr:col>
      <xdr:colOff>31750</xdr:colOff>
      <xdr:row>18</xdr:row>
      <xdr:rowOff>2540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158767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137160</xdr:rowOff>
    </xdr:from>
    <xdr:to>
      <xdr:col>65</xdr:col>
      <xdr:colOff>53975</xdr:colOff>
      <xdr:row>17</xdr:row>
      <xdr:rowOff>67310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77487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今後も高齢化や子ども・子育て支援により社会給付費は増加する傾向にあり、市独自事業の見直しや適正な支給を徹底していく。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44450</xdr:rowOff>
    </xdr:from>
    <xdr:to>
      <xdr:col>24</xdr:col>
      <xdr:colOff>25400</xdr:colOff>
      <xdr:row>57</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8171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41927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7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107950</xdr:rowOff>
    </xdr:from>
    <xdr:to>
      <xdr:col>19</xdr:col>
      <xdr:colOff>187325</xdr:colOff>
      <xdr:row>58</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880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88900</xdr:rowOff>
    </xdr:from>
    <xdr:to>
      <xdr:col>15</xdr:col>
      <xdr:colOff>98425</xdr:colOff>
      <xdr:row>58</xdr:row>
      <xdr:rowOff>114300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033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114300</xdr:rowOff>
    </xdr:from>
    <xdr:to>
      <xdr:col>11</xdr:col>
      <xdr:colOff>9525</xdr:colOff>
      <xdr:row>58</xdr:row>
      <xdr:rowOff>127000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058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137177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57150</xdr:rowOff>
    </xdr:from>
    <xdr:to>
      <xdr:col>20</xdr:col>
      <xdr:colOff>38100</xdr:colOff>
      <xdr:row>57</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38100</xdr:rowOff>
    </xdr:from>
    <xdr:to>
      <xdr:col>15</xdr:col>
      <xdr:colOff>149225</xdr:colOff>
      <xdr:row>58</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124477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63500</xdr:rowOff>
    </xdr:from>
    <xdr:to>
      <xdr:col>11</xdr:col>
      <xdr:colOff>60325</xdr:colOff>
      <xdr:row>58</xdr:row>
      <xdr:rowOff>165100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149877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介護保険や後期高齢者医療特別会計への繰出金など、その他の経費に係る経常一般財源が</a:t>
          </a:r>
          <a:r>
            <a:rPr kumimoji="1" lang="en-US" altLang="ja-JP" sz="1250">
              <a:latin typeface="ＭＳ Ｐゴシック" panose="020B0600070205080204" pitchFamily="50" charset="-128"/>
              <a:ea typeface="ＭＳ Ｐゴシック" panose="020B0600070205080204" pitchFamily="50" charset="-128"/>
            </a:rPr>
            <a:t>0.3</a:t>
          </a:r>
          <a:r>
            <a:rPr kumimoji="1" lang="ja-JP" altLang="en-US" sz="1250">
              <a:latin typeface="ＭＳ Ｐゴシック" panose="020B0600070205080204" pitchFamily="50" charset="-128"/>
              <a:ea typeface="ＭＳ Ｐゴシック" panose="020B0600070205080204" pitchFamily="50" charset="-128"/>
            </a:rPr>
            <a:t>億円増加し、経常収支比率は</a:t>
          </a:r>
          <a:r>
            <a:rPr kumimoji="1" lang="en-US" altLang="ja-JP" sz="1250">
              <a:latin typeface="ＭＳ Ｐゴシック" panose="020B0600070205080204" pitchFamily="50" charset="-128"/>
              <a:ea typeface="ＭＳ Ｐゴシック" panose="020B0600070205080204" pitchFamily="50" charset="-128"/>
            </a:rPr>
            <a:t>0.2</a:t>
          </a:r>
          <a:r>
            <a:rPr kumimoji="1" lang="ja-JP" altLang="en-US" sz="1250">
              <a:latin typeface="ＭＳ Ｐゴシック" panose="020B0600070205080204" pitchFamily="50" charset="-128"/>
              <a:ea typeface="ＭＳ Ｐゴシック" panose="020B0600070205080204" pitchFamily="50" charset="-128"/>
            </a:rPr>
            <a:t>ポイント増加した。全国・兵庫県平均・類似団体平均をいずれも下回る結果となっている。</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特別会計への繰出金は、高齢化の進展により今後も高い水準で推移することが見込まれるが、市独自施策の見直しや予防医療の推進など特別会計の経営改善を徹底し、コスト削減に取り組む。</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66040</xdr:rowOff>
    </xdr:from>
    <xdr:to>
      <xdr:col>82</xdr:col>
      <xdr:colOff>107950</xdr:colOff>
      <xdr:row>56</xdr:row>
      <xdr:rowOff>81280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672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8907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66040</xdr:rowOff>
    </xdr:from>
    <xdr:to>
      <xdr:col>78</xdr:col>
      <xdr:colOff>69850</xdr:colOff>
      <xdr:row>56</xdr:row>
      <xdr:rowOff>73660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67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xdr:rowOff>
    </xdr:from>
    <xdr:to>
      <xdr:col>73</xdr:col>
      <xdr:colOff>180975</xdr:colOff>
      <xdr:row>56</xdr:row>
      <xdr:rowOff>73660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06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153670</xdr:rowOff>
    </xdr:from>
    <xdr:to>
      <xdr:col>69</xdr:col>
      <xdr:colOff>92075</xdr:colOff>
      <xdr:row>56</xdr:row>
      <xdr:rowOff>5080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583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135907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2557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xdr:rowOff>
    </xdr:from>
    <xdr:to>
      <xdr:col>78</xdr:col>
      <xdr:colOff>120650</xdr:colOff>
      <xdr:row>56</xdr:row>
      <xdr:rowOff>116840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127017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22860</xdr:rowOff>
    </xdr:from>
    <xdr:to>
      <xdr:col>74</xdr:col>
      <xdr:colOff>31750</xdr:colOff>
      <xdr:row>56</xdr:row>
      <xdr:rowOff>124460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134637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125730</xdr:rowOff>
    </xdr:from>
    <xdr:to>
      <xdr:col>69</xdr:col>
      <xdr:colOff>142875</xdr:colOff>
      <xdr:row>56</xdr:row>
      <xdr:rowOff>55880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66057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102870</xdr:rowOff>
    </xdr:from>
    <xdr:to>
      <xdr:col>65</xdr:col>
      <xdr:colOff>53975</xdr:colOff>
      <xdr:row>56</xdr:row>
      <xdr:rowOff>33020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43197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補助費に係る経常一般財源はほぼ横ばいであった。経常収支比率は、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ポイント改善し、昨年度に引き続き類似団体平均を下回った。平成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年度から下水道事業に公営企業法を適用しており、当該事業への負担金等は補助費等に分類されるため、全国・兵庫県平均を上回る要因となっている。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今後も、単独で実施している補助金・負担金の見直しを行い、適正・公平な交付に努める。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168148</xdr:rowOff>
    </xdr:from>
    <xdr:to>
      <xdr:col>82</xdr:col>
      <xdr:colOff>107950</xdr:colOff>
      <xdr:row>37</xdr:row>
      <xdr:rowOff>10414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34034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10414</xdr:rowOff>
    </xdr:from>
    <xdr:to>
      <xdr:col>78</xdr:col>
      <xdr:colOff>69850</xdr:colOff>
      <xdr:row>37</xdr:row>
      <xdr:rowOff>83566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35406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83566</xdr:rowOff>
    </xdr:from>
    <xdr:to>
      <xdr:col>73</xdr:col>
      <xdr:colOff>180975</xdr:colOff>
      <xdr:row>37</xdr:row>
      <xdr:rowOff>92710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4272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37</xdr:row>
      <xdr:rowOff>92710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436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133875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131064</xdr:rowOff>
    </xdr:from>
    <xdr:to>
      <xdr:col>78</xdr:col>
      <xdr:colOff>120650</xdr:colOff>
      <xdr:row>37</xdr:row>
      <xdr:rowOff>61214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32766</xdr:rowOff>
    </xdr:from>
    <xdr:to>
      <xdr:col>74</xdr:col>
      <xdr:colOff>31750</xdr:colOff>
      <xdr:row>37</xdr:row>
      <xdr:rowOff>134366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119143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50">
              <a:latin typeface="ＭＳ Ｐゴシック" panose="020B0600070205080204" pitchFamily="50" charset="-128"/>
              <a:ea typeface="ＭＳ Ｐゴシック" panose="020B0600070205080204" pitchFamily="50" charset="-128"/>
            </a:rPr>
            <a:t>道路等の基盤整備や学校の長寿命化改良など積極的な投資を行ったことにより、公債費に係る経常一般財源は</a:t>
          </a:r>
          <a:r>
            <a:rPr kumimoji="1" lang="en-US" altLang="ja-JP" sz="1250">
              <a:latin typeface="ＭＳ Ｐゴシック" panose="020B0600070205080204" pitchFamily="50" charset="-128"/>
              <a:ea typeface="ＭＳ Ｐゴシック" panose="020B0600070205080204" pitchFamily="50" charset="-128"/>
            </a:rPr>
            <a:t>1.1</a:t>
          </a:r>
          <a:r>
            <a:rPr kumimoji="1" lang="ja-JP" altLang="en-US" sz="1250">
              <a:latin typeface="ＭＳ Ｐゴシック" panose="020B0600070205080204" pitchFamily="50" charset="-128"/>
              <a:ea typeface="ＭＳ Ｐゴシック" panose="020B0600070205080204" pitchFamily="50" charset="-128"/>
            </a:rPr>
            <a:t>億円増加し、経常収支比率は前年度より</a:t>
          </a:r>
          <a:r>
            <a:rPr kumimoji="1" lang="en-US" altLang="ja-JP" sz="1250">
              <a:latin typeface="ＭＳ Ｐゴシック" panose="020B0600070205080204" pitchFamily="50" charset="-128"/>
              <a:ea typeface="ＭＳ Ｐゴシック" panose="020B0600070205080204" pitchFamily="50" charset="-128"/>
            </a:rPr>
            <a:t>0.5</a:t>
          </a:r>
          <a:r>
            <a:rPr kumimoji="1" lang="ja-JP" altLang="en-US" sz="1250">
              <a:latin typeface="ＭＳ Ｐゴシック" panose="020B0600070205080204" pitchFamily="50" charset="-128"/>
              <a:ea typeface="ＭＳ Ｐゴシック" panose="020B0600070205080204" pitchFamily="50" charset="-128"/>
            </a:rPr>
            <a:t>ポイント増加した。県平均はわずかに下回っているが、全国・類似団体平均は上回っている。</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引き続き、道路整備や公共施設の長寿命化が控えており、比率の増加が見込まれる。国・県補助金及び交付税措置のある有利な地方債を積極的に活用し、公債費の抑制と平準化を進め堅実な財政運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3952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35561</xdr:rowOff>
    </xdr:from>
    <xdr:to>
      <xdr:col>24</xdr:col>
      <xdr:colOff>25400</xdr:colOff>
      <xdr:row>78</xdr:row>
      <xdr:rowOff>73661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4086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107950</xdr:rowOff>
    </xdr:from>
    <xdr:to>
      <xdr:col>19</xdr:col>
      <xdr:colOff>187325</xdr:colOff>
      <xdr:row>78</xdr:row>
      <xdr:rowOff>35561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3096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107950</xdr:rowOff>
    </xdr:from>
    <xdr:to>
      <xdr:col>15</xdr:col>
      <xdr:colOff>98425</xdr:colOff>
      <xdr:row>77</xdr:row>
      <xdr:rowOff>123189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3096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15239</xdr:rowOff>
    </xdr:from>
    <xdr:to>
      <xdr:col>15</xdr:col>
      <xdr:colOff>149225</xdr:colOff>
      <xdr:row>78</xdr:row>
      <xdr:rowOff>116839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101616</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123189</xdr:rowOff>
    </xdr:from>
    <xdr:to>
      <xdr:col>11</xdr:col>
      <xdr:colOff>9525</xdr:colOff>
      <xdr:row>78</xdr:row>
      <xdr:rowOff>20320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3248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109238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22861</xdr:rowOff>
    </xdr:from>
    <xdr:to>
      <xdr:col>24</xdr:col>
      <xdr:colOff>76200</xdr:colOff>
      <xdr:row>78</xdr:row>
      <xdr:rowOff>124461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166388</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156211</xdr:rowOff>
    </xdr:from>
    <xdr:to>
      <xdr:col>20</xdr:col>
      <xdr:colOff>38100</xdr:colOff>
      <xdr:row>78</xdr:row>
      <xdr:rowOff>86361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96538</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57150</xdr:rowOff>
    </xdr:from>
    <xdr:to>
      <xdr:col>15</xdr:col>
      <xdr:colOff>149225</xdr:colOff>
      <xdr:row>77</xdr:row>
      <xdr:rowOff>158750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168927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72389</xdr:rowOff>
    </xdr:from>
    <xdr:to>
      <xdr:col>11</xdr:col>
      <xdr:colOff>60325</xdr:colOff>
      <xdr:row>78</xdr:row>
      <xdr:rowOff>2539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12716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81297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ポイント改善したが、類似団体平均を下回っている。これは、「物件費」と「補助費等」が類似団体平均より低い水準にあるが、その他の項目については類似団体平均より高い水準となっているためである。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今後もゼロベースで事業の見直しを行いながら、更なる行財政改革の取り組みなどにより、コストの削減に努めていく。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159004</xdr:rowOff>
    </xdr:from>
    <xdr:to>
      <xdr:col>82</xdr:col>
      <xdr:colOff>107950</xdr:colOff>
      <xdr:row>77</xdr:row>
      <xdr:rowOff>19558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1892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15003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873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19558</xdr:rowOff>
    </xdr:from>
    <xdr:to>
      <xdr:col>78</xdr:col>
      <xdr:colOff>69850</xdr:colOff>
      <xdr:row>77</xdr:row>
      <xdr:rowOff>110998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2212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64279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56135</xdr:rowOff>
    </xdr:from>
    <xdr:to>
      <xdr:col>73</xdr:col>
      <xdr:colOff>180975</xdr:colOff>
      <xdr:row>77</xdr:row>
      <xdr:rowOff>110998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257785"/>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28194</xdr:rowOff>
    </xdr:from>
    <xdr:to>
      <xdr:col>74</xdr:col>
      <xdr:colOff>31750</xdr:colOff>
      <xdr:row>77</xdr:row>
      <xdr:rowOff>129794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139971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33274</xdr:rowOff>
    </xdr:from>
    <xdr:to>
      <xdr:col>69</xdr:col>
      <xdr:colOff>92075</xdr:colOff>
      <xdr:row>77</xdr:row>
      <xdr:rowOff>56135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2349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80281</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140208</xdr:rowOff>
    </xdr:from>
    <xdr:to>
      <xdr:col>78</xdr:col>
      <xdr:colOff>120650</xdr:colOff>
      <xdr:row>77</xdr:row>
      <xdr:rowOff>70358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60198</xdr:rowOff>
    </xdr:from>
    <xdr:to>
      <xdr:col>74</xdr:col>
      <xdr:colOff>31750</xdr:colOff>
      <xdr:row>77</xdr:row>
      <xdr:rowOff>161798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146575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5335</xdr:rowOff>
    </xdr:from>
    <xdr:to>
      <xdr:col>69</xdr:col>
      <xdr:colOff>142875</xdr:colOff>
      <xdr:row>77</xdr:row>
      <xdr:rowOff>106935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94251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兵庫県小野市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9947</xdr:rowOff>
    </xdr:from>
    <xdr:to>
      <xdr:col>29</xdr:col>
      <xdr:colOff>127000</xdr:colOff>
      <xdr:row>18</xdr:row>
      <xdr:rowOff>48781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143672"/>
          <a:ext cx="647700" cy="38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33939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53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29321</xdr:rowOff>
    </xdr:from>
    <xdr:to>
      <xdr:col>26</xdr:col>
      <xdr:colOff>50800</xdr:colOff>
      <xdr:row>18</xdr:row>
      <xdr:rowOff>48781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3163046"/>
          <a:ext cx="698500" cy="19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67818</xdr:rowOff>
    </xdr:from>
    <xdr:to>
      <xdr:col>26</xdr:col>
      <xdr:colOff>101600</xdr:colOff>
      <xdr:row>16</xdr:row>
      <xdr:rowOff>169418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8145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62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29321</xdr:rowOff>
    </xdr:from>
    <xdr:to>
      <xdr:col>22</xdr:col>
      <xdr:colOff>114300</xdr:colOff>
      <xdr:row>18</xdr:row>
      <xdr:rowOff>51224</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163046"/>
          <a:ext cx="698500" cy="21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137670</xdr:rowOff>
    </xdr:from>
    <xdr:to>
      <xdr:col>22</xdr:col>
      <xdr:colOff>165100</xdr:colOff>
      <xdr:row>17</xdr:row>
      <xdr:rowOff>67820</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77997</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69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48609</xdr:rowOff>
    </xdr:from>
    <xdr:to>
      <xdr:col>18</xdr:col>
      <xdr:colOff>177800</xdr:colOff>
      <xdr:row>18</xdr:row>
      <xdr:rowOff>51224</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3182334"/>
          <a:ext cx="698500" cy="2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159158</xdr:rowOff>
    </xdr:from>
    <xdr:to>
      <xdr:col>19</xdr:col>
      <xdr:colOff>38100</xdr:colOff>
      <xdr:row>17</xdr:row>
      <xdr:rowOff>89308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99485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71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652</xdr:rowOff>
    </xdr:from>
    <xdr:to>
      <xdr:col>15</xdr:col>
      <xdr:colOff>101600</xdr:colOff>
      <xdr:row>17</xdr:row>
      <xdr:rowOff>102252</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62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112429</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3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130597</xdr:rowOff>
    </xdr:from>
    <xdr:to>
      <xdr:col>29</xdr:col>
      <xdr:colOff>177800</xdr:colOff>
      <xdr:row>18</xdr:row>
      <xdr:rowOff>60747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092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102674</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169431</xdr:rowOff>
    </xdr:from>
    <xdr:to>
      <xdr:col>26</xdr:col>
      <xdr:colOff>101600</xdr:colOff>
      <xdr:row>18</xdr:row>
      <xdr:rowOff>99581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131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84358</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218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149971</xdr:rowOff>
    </xdr:from>
    <xdr:to>
      <xdr:col>22</xdr:col>
      <xdr:colOff>165100</xdr:colOff>
      <xdr:row>18</xdr:row>
      <xdr:rowOff>80121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112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64898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198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424</xdr:rowOff>
    </xdr:from>
    <xdr:to>
      <xdr:col>19</xdr:col>
      <xdr:colOff>38100</xdr:colOff>
      <xdr:row>18</xdr:row>
      <xdr:rowOff>102024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134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86801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22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169259</xdr:rowOff>
    </xdr:from>
    <xdr:to>
      <xdr:col>15</xdr:col>
      <xdr:colOff>101600</xdr:colOff>
      <xdr:row>18</xdr:row>
      <xdr:rowOff>99409</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31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84186</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21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128927</xdr:rowOff>
    </xdr:from>
    <xdr:to>
      <xdr:col>29</xdr:col>
      <xdr:colOff>127000</xdr:colOff>
      <xdr:row>37</xdr:row>
      <xdr:rowOff>88824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7082177"/>
          <a:ext cx="647700" cy="131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94033</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704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88824</xdr:rowOff>
    </xdr:from>
    <xdr:to>
      <xdr:col>26</xdr:col>
      <xdr:colOff>50800</xdr:colOff>
      <xdr:row>37</xdr:row>
      <xdr:rowOff>175365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7213524"/>
          <a:ext cx="698500" cy="86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273678</xdr:rowOff>
    </xdr:from>
    <xdr:to>
      <xdr:col>26</xdr:col>
      <xdr:colOff>101600</xdr:colOff>
      <xdr:row>36</xdr:row>
      <xdr:rowOff>32378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84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42555</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65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175365</xdr:rowOff>
    </xdr:from>
    <xdr:to>
      <xdr:col>22</xdr:col>
      <xdr:colOff>114300</xdr:colOff>
      <xdr:row>37</xdr:row>
      <xdr:rowOff>300410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7300065"/>
          <a:ext cx="698500" cy="125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255553</xdr:rowOff>
    </xdr:from>
    <xdr:to>
      <xdr:col>22</xdr:col>
      <xdr:colOff>165100</xdr:colOff>
      <xdr:row>36</xdr:row>
      <xdr:rowOff>14253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24430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201066</xdr:rowOff>
    </xdr:from>
    <xdr:to>
      <xdr:col>18</xdr:col>
      <xdr:colOff>177800</xdr:colOff>
      <xdr:row>37</xdr:row>
      <xdr:rowOff>300410</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7325766"/>
          <a:ext cx="698500" cy="99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261399</xdr:rowOff>
    </xdr:from>
    <xdr:to>
      <xdr:col>19</xdr:col>
      <xdr:colOff>38100</xdr:colOff>
      <xdr:row>36</xdr:row>
      <xdr:rowOff>20099</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30276</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64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237298</xdr:rowOff>
    </xdr:from>
    <xdr:to>
      <xdr:col>15</xdr:col>
      <xdr:colOff>101600</xdr:colOff>
      <xdr:row>35</xdr:row>
      <xdr:rowOff>338898</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6175</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61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78127</xdr:rowOff>
    </xdr:from>
    <xdr:to>
      <xdr:col>29</xdr:col>
      <xdr:colOff>177800</xdr:colOff>
      <xdr:row>37</xdr:row>
      <xdr:rowOff>8277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7031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50204</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700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38024</xdr:rowOff>
    </xdr:from>
    <xdr:to>
      <xdr:col>26</xdr:col>
      <xdr:colOff>101600</xdr:colOff>
      <xdr:row>37</xdr:row>
      <xdr:rowOff>139624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7162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124401</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7249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124565</xdr:rowOff>
    </xdr:from>
    <xdr:to>
      <xdr:col>22</xdr:col>
      <xdr:colOff>165100</xdr:colOff>
      <xdr:row>37</xdr:row>
      <xdr:rowOff>226165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7249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210942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7335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249610</xdr:rowOff>
    </xdr:from>
    <xdr:to>
      <xdr:col>19</xdr:col>
      <xdr:colOff>38100</xdr:colOff>
      <xdr:row>38</xdr:row>
      <xdr:rowOff>8310</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7374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335987</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746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150266</xdr:rowOff>
    </xdr:from>
    <xdr:to>
      <xdr:col>15</xdr:col>
      <xdr:colOff>101600</xdr:colOff>
      <xdr:row>37</xdr:row>
      <xdr:rowOff>251866</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7274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236643</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736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兵庫県小野市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47,833
46,849
92.94
23,283,281
22,177,690
785,576
12,116,304
21,515,871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73357</xdr:rowOff>
    </xdr:from>
    <xdr:to>
      <xdr:col>24</xdr:col>
      <xdr:colOff>63500</xdr:colOff>
      <xdr:row>36</xdr:row>
      <xdr:rowOff>92853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45557"/>
          <a:ext cx="838200" cy="1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155734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13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92853</xdr:rowOff>
    </xdr:from>
    <xdr:to>
      <xdr:col>19</xdr:col>
      <xdr:colOff>177800</xdr:colOff>
      <xdr:row>37</xdr:row>
      <xdr:rowOff>129005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65053"/>
          <a:ext cx="889000" cy="20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24010</xdr:rowOff>
    </xdr:from>
    <xdr:to>
      <xdr:col>20</xdr:col>
      <xdr:colOff>38100</xdr:colOff>
      <xdr:row>35</xdr:row>
      <xdr:rowOff>125610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142137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123437</xdr:rowOff>
    </xdr:from>
    <xdr:to>
      <xdr:col>15</xdr:col>
      <xdr:colOff>50800</xdr:colOff>
      <xdr:row>37</xdr:row>
      <xdr:rowOff>129005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467087"/>
          <a:ext cx="889000" cy="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62285</xdr:rowOff>
    </xdr:from>
    <xdr:to>
      <xdr:col>15</xdr:col>
      <xdr:colOff>101600</xdr:colOff>
      <xdr:row>36</xdr:row>
      <xdr:rowOff>163885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8962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107402</xdr:rowOff>
    </xdr:from>
    <xdr:to>
      <xdr:col>10</xdr:col>
      <xdr:colOff>114300</xdr:colOff>
      <xdr:row>37</xdr:row>
      <xdr:rowOff>123437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451052"/>
          <a:ext cx="889000" cy="1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79952</xdr:rowOff>
    </xdr:from>
    <xdr:to>
      <xdr:col>10</xdr:col>
      <xdr:colOff>165100</xdr:colOff>
      <xdr:row>37</xdr:row>
      <xdr:rowOff>10102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26629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88900</xdr:rowOff>
    </xdr:from>
    <xdr:to>
      <xdr:col>6</xdr:col>
      <xdr:colOff>38100</xdr:colOff>
      <xdr:row>37</xdr:row>
      <xdr:rowOff>19050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35577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22557</xdr:rowOff>
    </xdr:from>
    <xdr:to>
      <xdr:col>24</xdr:col>
      <xdr:colOff>114300</xdr:colOff>
      <xdr:row>36</xdr:row>
      <xdr:rowOff>124157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9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984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7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42053</xdr:rowOff>
    </xdr:from>
    <xdr:to>
      <xdr:col>20</xdr:col>
      <xdr:colOff>38100</xdr:colOff>
      <xdr:row>36</xdr:row>
      <xdr:rowOff>143653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1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134780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0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78205</xdr:rowOff>
    </xdr:from>
    <xdr:to>
      <xdr:col>15</xdr:col>
      <xdr:colOff>101600</xdr:colOff>
      <xdr:row>38</xdr:row>
      <xdr:rowOff>8355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2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170932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72637</xdr:rowOff>
    </xdr:from>
    <xdr:to>
      <xdr:col>10</xdr:col>
      <xdr:colOff>165100</xdr:colOff>
      <xdr:row>38</xdr:row>
      <xdr:rowOff>2787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1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165364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0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56602</xdr:rowOff>
    </xdr:from>
    <xdr:to>
      <xdr:col>6</xdr:col>
      <xdr:colOff>38100</xdr:colOff>
      <xdr:row>37</xdr:row>
      <xdr:rowOff>158202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0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149329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9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147320</xdr:rowOff>
    </xdr:from>
    <xdr:to>
      <xdr:col>24</xdr:col>
      <xdr:colOff>63500</xdr:colOff>
      <xdr:row>57</xdr:row>
      <xdr:rowOff>167589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919970"/>
          <a:ext cx="8382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34379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64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119638</xdr:rowOff>
    </xdr:from>
    <xdr:to>
      <xdr:col>19</xdr:col>
      <xdr:colOff>177800</xdr:colOff>
      <xdr:row>57</xdr:row>
      <xdr:rowOff>147320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892288"/>
          <a:ext cx="889000" cy="2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84948</xdr:rowOff>
    </xdr:from>
    <xdr:to>
      <xdr:col>20</xdr:col>
      <xdr:colOff>38100</xdr:colOff>
      <xdr:row>57</xdr:row>
      <xdr:rowOff>15098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31625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6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119638</xdr:rowOff>
    </xdr:from>
    <xdr:to>
      <xdr:col>15</xdr:col>
      <xdr:colOff>50800</xdr:colOff>
      <xdr:row>57</xdr:row>
      <xdr:rowOff>170224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92288"/>
          <a:ext cx="889000" cy="5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92732</xdr:rowOff>
    </xdr:from>
    <xdr:to>
      <xdr:col>15</xdr:col>
      <xdr:colOff>101600</xdr:colOff>
      <xdr:row>57</xdr:row>
      <xdr:rowOff>22882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39409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154755</xdr:rowOff>
    </xdr:from>
    <xdr:to>
      <xdr:col>10</xdr:col>
      <xdr:colOff>114300</xdr:colOff>
      <xdr:row>57</xdr:row>
      <xdr:rowOff>170224</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927405"/>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140226</xdr:rowOff>
    </xdr:from>
    <xdr:to>
      <xdr:col>10</xdr:col>
      <xdr:colOff>165100</xdr:colOff>
      <xdr:row>57</xdr:row>
      <xdr:rowOff>70376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86903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122700</xdr:rowOff>
    </xdr:from>
    <xdr:to>
      <xdr:col>6</xdr:col>
      <xdr:colOff>38100</xdr:colOff>
      <xdr:row>57</xdr:row>
      <xdr:rowOff>52850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69377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116789</xdr:rowOff>
    </xdr:from>
    <xdr:to>
      <xdr:col>24</xdr:col>
      <xdr:colOff>114300</xdr:colOff>
      <xdr:row>58</xdr:row>
      <xdr:rowOff>46939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8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31716</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80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96520</xdr:rowOff>
    </xdr:from>
    <xdr:to>
      <xdr:col>20</xdr:col>
      <xdr:colOff>38100</xdr:colOff>
      <xdr:row>58</xdr:row>
      <xdr:rowOff>26670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6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17797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6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68838</xdr:rowOff>
    </xdr:from>
    <xdr:to>
      <xdr:col>15</xdr:col>
      <xdr:colOff>101600</xdr:colOff>
      <xdr:row>57</xdr:row>
      <xdr:rowOff>170438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4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161565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3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119424</xdr:rowOff>
    </xdr:from>
    <xdr:to>
      <xdr:col>10</xdr:col>
      <xdr:colOff>165100</xdr:colOff>
      <xdr:row>58</xdr:row>
      <xdr:rowOff>49574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9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40701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8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103955</xdr:rowOff>
    </xdr:from>
    <xdr:to>
      <xdr:col>6</xdr:col>
      <xdr:colOff>38100</xdr:colOff>
      <xdr:row>58</xdr:row>
      <xdr:rowOff>34105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25232</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6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1969</xdr:rowOff>
    </xdr:from>
    <xdr:to>
      <xdr:col>24</xdr:col>
      <xdr:colOff>63500</xdr:colOff>
      <xdr:row>79</xdr:row>
      <xdr:rowOff>5626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546519"/>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21938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23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5626</xdr:rowOff>
    </xdr:from>
    <xdr:to>
      <xdr:col>19</xdr:col>
      <xdr:colOff>177800</xdr:colOff>
      <xdr:row>79</xdr:row>
      <xdr:rowOff>13494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550176"/>
          <a:ext cx="889000" cy="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10909</xdr:rowOff>
    </xdr:from>
    <xdr:to>
      <xdr:col>20</xdr:col>
      <xdr:colOff>38100</xdr:colOff>
      <xdr:row>78</xdr:row>
      <xdr:rowOff>112509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129036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1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2560</xdr:rowOff>
    </xdr:from>
    <xdr:to>
      <xdr:col>15</xdr:col>
      <xdr:colOff>50800</xdr:colOff>
      <xdr:row>79</xdr:row>
      <xdr:rowOff>13494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547110"/>
          <a:ext cx="889000" cy="1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68059</xdr:rowOff>
    </xdr:from>
    <xdr:to>
      <xdr:col>15</xdr:col>
      <xdr:colOff>101600</xdr:colOff>
      <xdr:row>78</xdr:row>
      <xdr:rowOff>169659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14736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21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2560</xdr:rowOff>
    </xdr:from>
    <xdr:to>
      <xdr:col>10</xdr:col>
      <xdr:colOff>114300</xdr:colOff>
      <xdr:row>79</xdr:row>
      <xdr:rowOff>9494</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547110"/>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58877</xdr:rowOff>
    </xdr:from>
    <xdr:to>
      <xdr:col>10</xdr:col>
      <xdr:colOff>165100</xdr:colOff>
      <xdr:row>78</xdr:row>
      <xdr:rowOff>160477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3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5554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20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122619</xdr:rowOff>
    </xdr:from>
    <xdr:to>
      <xdr:col>24</xdr:col>
      <xdr:colOff>114300</xdr:colOff>
      <xdr:row>79</xdr:row>
      <xdr:rowOff>52769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9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37546</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4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126276</xdr:rowOff>
    </xdr:from>
    <xdr:to>
      <xdr:col>20</xdr:col>
      <xdr:colOff>38100</xdr:colOff>
      <xdr:row>79</xdr:row>
      <xdr:rowOff>56426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9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47553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92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134144</xdr:rowOff>
    </xdr:from>
    <xdr:to>
      <xdr:col>15</xdr:col>
      <xdr:colOff>101600</xdr:colOff>
      <xdr:row>79</xdr:row>
      <xdr:rowOff>64294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50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55421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9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123210</xdr:rowOff>
    </xdr:from>
    <xdr:to>
      <xdr:col>10</xdr:col>
      <xdr:colOff>165100</xdr:colOff>
      <xdr:row>79</xdr:row>
      <xdr:rowOff>53360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9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44487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130144</xdr:rowOff>
    </xdr:from>
    <xdr:to>
      <xdr:col>6</xdr:col>
      <xdr:colOff>38100</xdr:colOff>
      <xdr:row>79</xdr:row>
      <xdr:rowOff>60294</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50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51421</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9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10961</xdr:rowOff>
    </xdr:from>
    <xdr:to>
      <xdr:col>24</xdr:col>
      <xdr:colOff>63500</xdr:colOff>
      <xdr:row>96</xdr:row>
      <xdr:rowOff>144323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298711"/>
          <a:ext cx="838200" cy="30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76840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64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144323</xdr:rowOff>
    </xdr:from>
    <xdr:to>
      <xdr:col>19</xdr:col>
      <xdr:colOff>177800</xdr:colOff>
      <xdr:row>97</xdr:row>
      <xdr:rowOff>9716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603523"/>
          <a:ext cx="889000" cy="3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36767</xdr:rowOff>
    </xdr:from>
    <xdr:to>
      <xdr:col>20</xdr:col>
      <xdr:colOff>38100</xdr:colOff>
      <xdr:row>97</xdr:row>
      <xdr:rowOff>138367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129494</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9716</xdr:rowOff>
    </xdr:from>
    <xdr:to>
      <xdr:col>15</xdr:col>
      <xdr:colOff>50800</xdr:colOff>
      <xdr:row>97</xdr:row>
      <xdr:rowOff>17602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640366"/>
          <a:ext cx="8890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55194</xdr:rowOff>
    </xdr:from>
    <xdr:to>
      <xdr:col>15</xdr:col>
      <xdr:colOff>101600</xdr:colOff>
      <xdr:row>97</xdr:row>
      <xdr:rowOff>156794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147921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7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15239</xdr:rowOff>
    </xdr:from>
    <xdr:to>
      <xdr:col>10</xdr:col>
      <xdr:colOff>114300</xdr:colOff>
      <xdr:row>97</xdr:row>
      <xdr:rowOff>17602</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645889"/>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105359</xdr:rowOff>
    </xdr:from>
    <xdr:to>
      <xdr:col>10</xdr:col>
      <xdr:colOff>165100</xdr:colOff>
      <xdr:row>98</xdr:row>
      <xdr:rowOff>35509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26636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8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96723</xdr:rowOff>
    </xdr:from>
    <xdr:to>
      <xdr:col>6</xdr:col>
      <xdr:colOff>38100</xdr:colOff>
      <xdr:row>98</xdr:row>
      <xdr:rowOff>26873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2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18000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82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131611</xdr:rowOff>
    </xdr:from>
    <xdr:to>
      <xdr:col>24</xdr:col>
      <xdr:colOff>114300</xdr:colOff>
      <xdr:row>95</xdr:row>
      <xdr:rowOff>61761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24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154488</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099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93523</xdr:rowOff>
    </xdr:from>
    <xdr:to>
      <xdr:col>20</xdr:col>
      <xdr:colOff>38100</xdr:colOff>
      <xdr:row>97</xdr:row>
      <xdr:rowOff>23673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5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40200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32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130366</xdr:rowOff>
    </xdr:from>
    <xdr:to>
      <xdr:col>15</xdr:col>
      <xdr:colOff>101600</xdr:colOff>
      <xdr:row>97</xdr:row>
      <xdr:rowOff>60516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8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77043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36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138252</xdr:rowOff>
    </xdr:from>
    <xdr:to>
      <xdr:col>10</xdr:col>
      <xdr:colOff>165100</xdr:colOff>
      <xdr:row>97</xdr:row>
      <xdr:rowOff>68402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59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84929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37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135889</xdr:rowOff>
    </xdr:from>
    <xdr:to>
      <xdr:col>6</xdr:col>
      <xdr:colOff>38100</xdr:colOff>
      <xdr:row>97</xdr:row>
      <xdr:rowOff>66039</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59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82566</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37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39535</xdr:rowOff>
    </xdr:from>
    <xdr:to>
      <xdr:col>54</xdr:col>
      <xdr:colOff>189865</xdr:colOff>
      <xdr:row>37</xdr:row>
      <xdr:rowOff>148730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25935"/>
          <a:ext cx="1270" cy="966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152557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4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148730</xdr:rowOff>
    </xdr:from>
    <xdr:to>
      <xdr:col>55</xdr:col>
      <xdr:colOff>88900</xdr:colOff>
      <xdr:row>37</xdr:row>
      <xdr:rowOff>148730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4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157662</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0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39535</xdr:rowOff>
    </xdr:from>
    <xdr:to>
      <xdr:col>55</xdr:col>
      <xdr:colOff>88900</xdr:colOff>
      <xdr:row>32</xdr:row>
      <xdr:rowOff>39535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2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4597</xdr:rowOff>
    </xdr:from>
    <xdr:to>
      <xdr:col>55</xdr:col>
      <xdr:colOff>0</xdr:colOff>
      <xdr:row>36</xdr:row>
      <xdr:rowOff>141034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490997"/>
          <a:ext cx="838200" cy="82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86425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915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63548</xdr:rowOff>
    </xdr:from>
    <xdr:to>
      <xdr:col>55</xdr:col>
      <xdr:colOff>50800</xdr:colOff>
      <xdr:row>35</xdr:row>
      <xdr:rowOff>165148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4597</xdr:rowOff>
    </xdr:from>
    <xdr:to>
      <xdr:col>50</xdr:col>
      <xdr:colOff>114300</xdr:colOff>
      <xdr:row>36</xdr:row>
      <xdr:rowOff>131600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490997"/>
          <a:ext cx="889000" cy="81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121864</xdr:rowOff>
    </xdr:from>
    <xdr:to>
      <xdr:col>50</xdr:col>
      <xdr:colOff>165100</xdr:colOff>
      <xdr:row>31</xdr:row>
      <xdr:rowOff>52014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68541</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04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131600</xdr:rowOff>
    </xdr:from>
    <xdr:to>
      <xdr:col>45</xdr:col>
      <xdr:colOff>177800</xdr:colOff>
      <xdr:row>36</xdr:row>
      <xdr:rowOff>141034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303800"/>
          <a:ext cx="889000" cy="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160383</xdr:rowOff>
    </xdr:from>
    <xdr:to>
      <xdr:col>46</xdr:col>
      <xdr:colOff>38100</xdr:colOff>
      <xdr:row>36</xdr:row>
      <xdr:rowOff>90533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107060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593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141034</xdr:rowOff>
    </xdr:from>
    <xdr:to>
      <xdr:col>41</xdr:col>
      <xdr:colOff>50800</xdr:colOff>
      <xdr:row>36</xdr:row>
      <xdr:rowOff>145758</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313234"/>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36596</xdr:rowOff>
    </xdr:from>
    <xdr:to>
      <xdr:col>41</xdr:col>
      <xdr:colOff>101600</xdr:colOff>
      <xdr:row>36</xdr:row>
      <xdr:rowOff>138196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154723</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58900</xdr:rowOff>
    </xdr:from>
    <xdr:to>
      <xdr:col>36</xdr:col>
      <xdr:colOff>165100</xdr:colOff>
      <xdr:row>36</xdr:row>
      <xdr:rowOff>160500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5577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90234</xdr:rowOff>
    </xdr:from>
    <xdr:to>
      <xdr:col>55</xdr:col>
      <xdr:colOff>50800</xdr:colOff>
      <xdr:row>37</xdr:row>
      <xdr:rowOff>20384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6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68661</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24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125247</xdr:rowOff>
    </xdr:from>
    <xdr:to>
      <xdr:col>50</xdr:col>
      <xdr:colOff>165100</xdr:colOff>
      <xdr:row>32</xdr:row>
      <xdr:rowOff>55397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44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46524</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532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80800</xdr:rowOff>
    </xdr:from>
    <xdr:to>
      <xdr:col>46</xdr:col>
      <xdr:colOff>38100</xdr:colOff>
      <xdr:row>37</xdr:row>
      <xdr:rowOff>10950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5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2077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34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90234</xdr:rowOff>
    </xdr:from>
    <xdr:to>
      <xdr:col>41</xdr:col>
      <xdr:colOff>101600</xdr:colOff>
      <xdr:row>37</xdr:row>
      <xdr:rowOff>20384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6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11511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35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94958</xdr:rowOff>
    </xdr:from>
    <xdr:to>
      <xdr:col>36</xdr:col>
      <xdr:colOff>165100</xdr:colOff>
      <xdr:row>37</xdr:row>
      <xdr:rowOff>25108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6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16235</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35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161692</xdr:rowOff>
    </xdr:from>
    <xdr:to>
      <xdr:col>55</xdr:col>
      <xdr:colOff>0</xdr:colOff>
      <xdr:row>56</xdr:row>
      <xdr:rowOff>162171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591442"/>
          <a:ext cx="838200" cy="17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127495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557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108024</xdr:rowOff>
    </xdr:from>
    <xdr:to>
      <xdr:col>50</xdr:col>
      <xdr:colOff>114300</xdr:colOff>
      <xdr:row>56</xdr:row>
      <xdr:rowOff>162171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023424"/>
          <a:ext cx="889000" cy="73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97686</xdr:rowOff>
    </xdr:from>
    <xdr:to>
      <xdr:col>50</xdr:col>
      <xdr:colOff>165100</xdr:colOff>
      <xdr:row>56</xdr:row>
      <xdr:rowOff>27836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44363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30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108024</xdr:rowOff>
    </xdr:from>
    <xdr:to>
      <xdr:col>45</xdr:col>
      <xdr:colOff>177800</xdr:colOff>
      <xdr:row>56</xdr:row>
      <xdr:rowOff>55766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023424"/>
          <a:ext cx="889000" cy="63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111143</xdr:rowOff>
    </xdr:from>
    <xdr:to>
      <xdr:col>46</xdr:col>
      <xdr:colOff>38100</xdr:colOff>
      <xdr:row>56</xdr:row>
      <xdr:rowOff>41293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32420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63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55766</xdr:rowOff>
    </xdr:from>
    <xdr:to>
      <xdr:col>41</xdr:col>
      <xdr:colOff>50800</xdr:colOff>
      <xdr:row>56</xdr:row>
      <xdr:rowOff>118425</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656966"/>
          <a:ext cx="889000" cy="6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148115</xdr:rowOff>
    </xdr:from>
    <xdr:to>
      <xdr:col>41</xdr:col>
      <xdr:colOff>101600</xdr:colOff>
      <xdr:row>56</xdr:row>
      <xdr:rowOff>78265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94792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3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157724</xdr:rowOff>
    </xdr:from>
    <xdr:to>
      <xdr:col>36</xdr:col>
      <xdr:colOff>165100</xdr:colOff>
      <xdr:row>56</xdr:row>
      <xdr:rowOff>87874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58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104401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36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110892</xdr:rowOff>
    </xdr:from>
    <xdr:to>
      <xdr:col>55</xdr:col>
      <xdr:colOff>50800</xdr:colOff>
      <xdr:row>56</xdr:row>
      <xdr:rowOff>41042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54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133769</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39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111371</xdr:rowOff>
    </xdr:from>
    <xdr:to>
      <xdr:col>50</xdr:col>
      <xdr:colOff>165100</xdr:colOff>
      <xdr:row>57</xdr:row>
      <xdr:rowOff>41521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7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32648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80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57224</xdr:rowOff>
    </xdr:from>
    <xdr:to>
      <xdr:col>46</xdr:col>
      <xdr:colOff>38100</xdr:colOff>
      <xdr:row>52</xdr:row>
      <xdr:rowOff>158824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897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3901</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50795" y="8747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4966</xdr:rowOff>
    </xdr:from>
    <xdr:to>
      <xdr:col>41</xdr:col>
      <xdr:colOff>101600</xdr:colOff>
      <xdr:row>56</xdr:row>
      <xdr:rowOff>106566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60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97693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6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67625</xdr:rowOff>
    </xdr:from>
    <xdr:to>
      <xdr:col>36</xdr:col>
      <xdr:colOff>165100</xdr:colOff>
      <xdr:row>56</xdr:row>
      <xdr:rowOff>169225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66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160352</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76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159322</xdr:rowOff>
    </xdr:from>
    <xdr:to>
      <xdr:col>55</xdr:col>
      <xdr:colOff>0</xdr:colOff>
      <xdr:row>78</xdr:row>
      <xdr:rowOff>120345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360972"/>
          <a:ext cx="838200" cy="13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112971</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1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171208</xdr:rowOff>
    </xdr:from>
    <xdr:to>
      <xdr:col>50</xdr:col>
      <xdr:colOff>114300</xdr:colOff>
      <xdr:row>78</xdr:row>
      <xdr:rowOff>120345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372858"/>
          <a:ext cx="889000" cy="12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63627</xdr:rowOff>
    </xdr:from>
    <xdr:to>
      <xdr:col>50</xdr:col>
      <xdr:colOff>165100</xdr:colOff>
      <xdr:row>77</xdr:row>
      <xdr:rowOff>165227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10304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0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171208</xdr:rowOff>
    </xdr:from>
    <xdr:to>
      <xdr:col>45</xdr:col>
      <xdr:colOff>177800</xdr:colOff>
      <xdr:row>78</xdr:row>
      <xdr:rowOff>95441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372858"/>
          <a:ext cx="889000" cy="9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72822</xdr:rowOff>
    </xdr:from>
    <xdr:to>
      <xdr:col>46</xdr:col>
      <xdr:colOff>38100</xdr:colOff>
      <xdr:row>78</xdr:row>
      <xdr:rowOff>2972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19499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5499</xdr:rowOff>
    </xdr:from>
    <xdr:to>
      <xdr:col>41</xdr:col>
      <xdr:colOff>50800</xdr:colOff>
      <xdr:row>78</xdr:row>
      <xdr:rowOff>95441</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378599"/>
          <a:ext cx="889000" cy="8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76391</xdr:rowOff>
    </xdr:from>
    <xdr:to>
      <xdr:col>41</xdr:col>
      <xdr:colOff>101600</xdr:colOff>
      <xdr:row>78</xdr:row>
      <xdr:rowOff>6541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23068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32105</xdr:rowOff>
    </xdr:from>
    <xdr:to>
      <xdr:col>36</xdr:col>
      <xdr:colOff>165100</xdr:colOff>
      <xdr:row>77</xdr:row>
      <xdr:rowOff>133705</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150232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108522</xdr:rowOff>
    </xdr:from>
    <xdr:to>
      <xdr:col>55</xdr:col>
      <xdr:colOff>50800</xdr:colOff>
      <xdr:row>78</xdr:row>
      <xdr:rowOff>38672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3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86949</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28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69545</xdr:rowOff>
    </xdr:from>
    <xdr:to>
      <xdr:col>50</xdr:col>
      <xdr:colOff>165100</xdr:colOff>
      <xdr:row>78</xdr:row>
      <xdr:rowOff>171145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44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162272</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535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120408</xdr:rowOff>
    </xdr:from>
    <xdr:to>
      <xdr:col>46</xdr:col>
      <xdr:colOff>38100</xdr:colOff>
      <xdr:row>78</xdr:row>
      <xdr:rowOff>50558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32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41685</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341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44641</xdr:rowOff>
    </xdr:from>
    <xdr:to>
      <xdr:col>41</xdr:col>
      <xdr:colOff>101600</xdr:colOff>
      <xdr:row>78</xdr:row>
      <xdr:rowOff>146241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41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137368</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428" y="1351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126149</xdr:rowOff>
    </xdr:from>
    <xdr:to>
      <xdr:col>36</xdr:col>
      <xdr:colOff>165100</xdr:colOff>
      <xdr:row>78</xdr:row>
      <xdr:rowOff>56299</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32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47426</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342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14267</xdr:rowOff>
    </xdr:from>
    <xdr:to>
      <xdr:col>55</xdr:col>
      <xdr:colOff>0</xdr:colOff>
      <xdr:row>97</xdr:row>
      <xdr:rowOff>84448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644917"/>
          <a:ext cx="838200" cy="7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20548</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651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113838</xdr:rowOff>
    </xdr:from>
    <xdr:to>
      <xdr:col>50</xdr:col>
      <xdr:colOff>114300</xdr:colOff>
      <xdr:row>97</xdr:row>
      <xdr:rowOff>84448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058688"/>
          <a:ext cx="889000" cy="65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6536</xdr:rowOff>
    </xdr:from>
    <xdr:to>
      <xdr:col>50</xdr:col>
      <xdr:colOff>165100</xdr:colOff>
      <xdr:row>97</xdr:row>
      <xdr:rowOff>108136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124663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41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113838</xdr:rowOff>
    </xdr:from>
    <xdr:to>
      <xdr:col>45</xdr:col>
      <xdr:colOff>177800</xdr:colOff>
      <xdr:row>97</xdr:row>
      <xdr:rowOff>35230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058688"/>
          <a:ext cx="889000" cy="60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8021</xdr:rowOff>
    </xdr:from>
    <xdr:to>
      <xdr:col>46</xdr:col>
      <xdr:colOff>38100</xdr:colOff>
      <xdr:row>97</xdr:row>
      <xdr:rowOff>109621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100748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73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35230</xdr:rowOff>
    </xdr:from>
    <xdr:to>
      <xdr:col>41</xdr:col>
      <xdr:colOff>50800</xdr:colOff>
      <xdr:row>97</xdr:row>
      <xdr:rowOff>102476</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665880"/>
          <a:ext cx="889000" cy="6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46548</xdr:rowOff>
    </xdr:from>
    <xdr:to>
      <xdr:col>41</xdr:col>
      <xdr:colOff>101600</xdr:colOff>
      <xdr:row>97</xdr:row>
      <xdr:rowOff>148148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139275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76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84945</xdr:rowOff>
    </xdr:from>
    <xdr:to>
      <xdr:col>36</xdr:col>
      <xdr:colOff>165100</xdr:colOff>
      <xdr:row>98</xdr:row>
      <xdr:rowOff>15095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6222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134917</xdr:rowOff>
    </xdr:from>
    <xdr:to>
      <xdr:col>55</xdr:col>
      <xdr:colOff>50800</xdr:colOff>
      <xdr:row>97</xdr:row>
      <xdr:rowOff>65067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59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157794</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44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33648</xdr:rowOff>
    </xdr:from>
    <xdr:to>
      <xdr:col>50</xdr:col>
      <xdr:colOff>165100</xdr:colOff>
      <xdr:row>97</xdr:row>
      <xdr:rowOff>135248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66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126375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75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63038</xdr:rowOff>
    </xdr:from>
    <xdr:to>
      <xdr:col>46</xdr:col>
      <xdr:colOff>38100</xdr:colOff>
      <xdr:row>93</xdr:row>
      <xdr:rowOff>164638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00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9715</xdr:rowOff>
    </xdr:from>
    <xdr:ext cx="59901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50795" y="15783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155880</xdr:rowOff>
    </xdr:from>
    <xdr:to>
      <xdr:col>41</xdr:col>
      <xdr:colOff>101600</xdr:colOff>
      <xdr:row>97</xdr:row>
      <xdr:rowOff>86030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61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102557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39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51676</xdr:rowOff>
    </xdr:from>
    <xdr:to>
      <xdr:col>36</xdr:col>
      <xdr:colOff>165100</xdr:colOff>
      <xdr:row>97</xdr:row>
      <xdr:rowOff>153276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6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169803</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45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42643</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186143"/>
          <a:ext cx="1269" cy="15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160770</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42643</xdr:rowOff>
    </xdr:from>
    <xdr:to>
      <xdr:col>86</xdr:col>
      <xdr:colOff>25400</xdr:colOff>
      <xdr:row>30</xdr:row>
      <xdr:rowOff>42643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18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92118</xdr:rowOff>
    </xdr:from>
    <xdr:to>
      <xdr:col>85</xdr:col>
      <xdr:colOff>127000</xdr:colOff>
      <xdr:row>39</xdr:row>
      <xdr:rowOff>94960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78668"/>
          <a:ext cx="838200" cy="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109393</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53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86516</xdr:rowOff>
    </xdr:from>
    <xdr:to>
      <xdr:col>85</xdr:col>
      <xdr:colOff>177800</xdr:colOff>
      <xdr:row>39</xdr:row>
      <xdr:rowOff>16666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87318</xdr:rowOff>
    </xdr:from>
    <xdr:to>
      <xdr:col>81</xdr:col>
      <xdr:colOff>50800</xdr:colOff>
      <xdr:row>39</xdr:row>
      <xdr:rowOff>92118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73868"/>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8988</xdr:rowOff>
    </xdr:from>
    <xdr:to>
      <xdr:col>81</xdr:col>
      <xdr:colOff>101600</xdr:colOff>
      <xdr:row>38</xdr:row>
      <xdr:rowOff>110588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127115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29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87318</xdr:rowOff>
    </xdr:from>
    <xdr:to>
      <xdr:col>76</xdr:col>
      <xdr:colOff>114300</xdr:colOff>
      <xdr:row>39</xdr:row>
      <xdr:rowOff>95090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773868"/>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10196</xdr:rowOff>
    </xdr:from>
    <xdr:to>
      <xdr:col>76</xdr:col>
      <xdr:colOff>165100</xdr:colOff>
      <xdr:row>38</xdr:row>
      <xdr:rowOff>111796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128323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30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95090</xdr:rowOff>
    </xdr:from>
    <xdr:to>
      <xdr:col>71</xdr:col>
      <xdr:colOff>177800</xdr:colOff>
      <xdr:row>39</xdr:row>
      <xdr:rowOff>97441</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781640"/>
          <a:ext cx="889000" cy="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34461</xdr:rowOff>
    </xdr:from>
    <xdr:to>
      <xdr:col>72</xdr:col>
      <xdr:colOff>38100</xdr:colOff>
      <xdr:row>38</xdr:row>
      <xdr:rowOff>136061</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152588</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32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70677</xdr:rowOff>
    </xdr:from>
    <xdr:to>
      <xdr:col>67</xdr:col>
      <xdr:colOff>101600</xdr:colOff>
      <xdr:row>39</xdr:row>
      <xdr:rowOff>827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85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17354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36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44160</xdr:rowOff>
    </xdr:from>
    <xdr:to>
      <xdr:col>85</xdr:col>
      <xdr:colOff>177800</xdr:colOff>
      <xdr:row>39</xdr:row>
      <xdr:rowOff>145760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130537</xdr:rowOff>
    </xdr:from>
    <xdr:ext cx="378565"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45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41318</xdr:rowOff>
    </xdr:from>
    <xdr:to>
      <xdr:col>81</xdr:col>
      <xdr:colOff>101600</xdr:colOff>
      <xdr:row>39</xdr:row>
      <xdr:rowOff>142918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72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134045</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92017" y="682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36518</xdr:rowOff>
    </xdr:from>
    <xdr:to>
      <xdr:col>76</xdr:col>
      <xdr:colOff>165100</xdr:colOff>
      <xdr:row>39</xdr:row>
      <xdr:rowOff>138118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7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129245</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03017" y="6815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44290</xdr:rowOff>
    </xdr:from>
    <xdr:to>
      <xdr:col>72</xdr:col>
      <xdr:colOff>38100</xdr:colOff>
      <xdr:row>39</xdr:row>
      <xdr:rowOff>145890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73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137017</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14017" y="682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46641</xdr:rowOff>
    </xdr:from>
    <xdr:to>
      <xdr:col>67</xdr:col>
      <xdr:colOff>101600</xdr:colOff>
      <xdr:row>39</xdr:row>
      <xdr:rowOff>148241</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73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139368</xdr:rowOff>
    </xdr:from>
    <xdr:ext cx="313932"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57333" y="68259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1029</xdr:rowOff>
    </xdr:from>
    <xdr:to>
      <xdr:col>85</xdr:col>
      <xdr:colOff>127000</xdr:colOff>
      <xdr:row>76</xdr:row>
      <xdr:rowOff>34417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031229"/>
          <a:ext cx="838200" cy="3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166019</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681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34417</xdr:rowOff>
    </xdr:from>
    <xdr:to>
      <xdr:col>81</xdr:col>
      <xdr:colOff>50800</xdr:colOff>
      <xdr:row>76</xdr:row>
      <xdr:rowOff>77788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064617"/>
          <a:ext cx="889000" cy="4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154216</xdr:rowOff>
    </xdr:from>
    <xdr:to>
      <xdr:col>81</xdr:col>
      <xdr:colOff>101600</xdr:colOff>
      <xdr:row>75</xdr:row>
      <xdr:rowOff>84366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100893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65532</xdr:rowOff>
    </xdr:from>
    <xdr:to>
      <xdr:col>76</xdr:col>
      <xdr:colOff>114300</xdr:colOff>
      <xdr:row>76</xdr:row>
      <xdr:rowOff>77788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095732"/>
          <a:ext cx="889000" cy="1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25349</xdr:rowOff>
    </xdr:from>
    <xdr:to>
      <xdr:col>76</xdr:col>
      <xdr:colOff>165100</xdr:colOff>
      <xdr:row>75</xdr:row>
      <xdr:rowOff>126949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143476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12802</xdr:rowOff>
    </xdr:from>
    <xdr:to>
      <xdr:col>71</xdr:col>
      <xdr:colOff>177800</xdr:colOff>
      <xdr:row>76</xdr:row>
      <xdr:rowOff>65532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043002"/>
          <a:ext cx="889000" cy="5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39865</xdr:rowOff>
    </xdr:from>
    <xdr:to>
      <xdr:col>72</xdr:col>
      <xdr:colOff>38100</xdr:colOff>
      <xdr:row>75</xdr:row>
      <xdr:rowOff>141465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157992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32741</xdr:rowOff>
    </xdr:from>
    <xdr:to>
      <xdr:col>67</xdr:col>
      <xdr:colOff>101600</xdr:colOff>
      <xdr:row>75</xdr:row>
      <xdr:rowOff>134341</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150868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121679</xdr:rowOff>
    </xdr:from>
    <xdr:to>
      <xdr:col>85</xdr:col>
      <xdr:colOff>177800</xdr:colOff>
      <xdr:row>76</xdr:row>
      <xdr:rowOff>51829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98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100106</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95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155067</xdr:rowOff>
    </xdr:from>
    <xdr:to>
      <xdr:col>81</xdr:col>
      <xdr:colOff>101600</xdr:colOff>
      <xdr:row>76</xdr:row>
      <xdr:rowOff>85217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01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76344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10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26988</xdr:rowOff>
    </xdr:from>
    <xdr:to>
      <xdr:col>76</xdr:col>
      <xdr:colOff>165100</xdr:colOff>
      <xdr:row>76</xdr:row>
      <xdr:rowOff>128588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05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119715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14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14732</xdr:rowOff>
    </xdr:from>
    <xdr:to>
      <xdr:col>72</xdr:col>
      <xdr:colOff>38100</xdr:colOff>
      <xdr:row>76</xdr:row>
      <xdr:rowOff>116332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04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107459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13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133452</xdr:rowOff>
    </xdr:from>
    <xdr:to>
      <xdr:col>67</xdr:col>
      <xdr:colOff>101600</xdr:colOff>
      <xdr:row>76</xdr:row>
      <xdr:rowOff>63602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99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54729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08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62382</xdr:rowOff>
    </xdr:from>
    <xdr:to>
      <xdr:col>85</xdr:col>
      <xdr:colOff>127000</xdr:colOff>
      <xdr:row>99</xdr:row>
      <xdr:rowOff>21386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5481300" y="16864482"/>
          <a:ext cx="838200" cy="13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161041</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44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62382</xdr:rowOff>
    </xdr:from>
    <xdr:to>
      <xdr:col>81</xdr:col>
      <xdr:colOff>50800</xdr:colOff>
      <xdr:row>98</xdr:row>
      <xdr:rowOff>72592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864482"/>
          <a:ext cx="889000" cy="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66370</xdr:rowOff>
    </xdr:from>
    <xdr:to>
      <xdr:col>81</xdr:col>
      <xdr:colOff>101600</xdr:colOff>
      <xdr:row>97</xdr:row>
      <xdr:rowOff>167970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13047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72592</xdr:rowOff>
    </xdr:from>
    <xdr:to>
      <xdr:col>76</xdr:col>
      <xdr:colOff>114300</xdr:colOff>
      <xdr:row>98</xdr:row>
      <xdr:rowOff>73507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874692"/>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141579</xdr:rowOff>
    </xdr:from>
    <xdr:to>
      <xdr:col>76</xdr:col>
      <xdr:colOff>165100</xdr:colOff>
      <xdr:row>98</xdr:row>
      <xdr:rowOff>71729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88256</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73507</xdr:rowOff>
    </xdr:from>
    <xdr:to>
      <xdr:col>71</xdr:col>
      <xdr:colOff>177800</xdr:colOff>
      <xdr:row>98</xdr:row>
      <xdr:rowOff>147295</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875607"/>
          <a:ext cx="889000" cy="7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169635</xdr:rowOff>
    </xdr:from>
    <xdr:to>
      <xdr:col>72</xdr:col>
      <xdr:colOff>38100</xdr:colOff>
      <xdr:row>98</xdr:row>
      <xdr:rowOff>99785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116312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164351</xdr:rowOff>
    </xdr:from>
    <xdr:to>
      <xdr:col>67</xdr:col>
      <xdr:colOff>101600</xdr:colOff>
      <xdr:row>98</xdr:row>
      <xdr:rowOff>94501</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111028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142036</xdr:rowOff>
    </xdr:from>
    <xdr:to>
      <xdr:col>85</xdr:col>
      <xdr:colOff>177800</xdr:colOff>
      <xdr:row>99</xdr:row>
      <xdr:rowOff>72186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94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56963</xdr:rowOff>
    </xdr:from>
    <xdr:ext cx="469744"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85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11582</xdr:rowOff>
    </xdr:from>
    <xdr:to>
      <xdr:col>81</xdr:col>
      <xdr:colOff>101600</xdr:colOff>
      <xdr:row>98</xdr:row>
      <xdr:rowOff>113182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81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104309</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90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21792</xdr:rowOff>
    </xdr:from>
    <xdr:to>
      <xdr:col>76</xdr:col>
      <xdr:colOff>165100</xdr:colOff>
      <xdr:row>98</xdr:row>
      <xdr:rowOff>123392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82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114519</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91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22707</xdr:rowOff>
    </xdr:from>
    <xdr:to>
      <xdr:col>72</xdr:col>
      <xdr:colOff>38100</xdr:colOff>
      <xdr:row>98</xdr:row>
      <xdr:rowOff>124307</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82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115434</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691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96495</xdr:rowOff>
    </xdr:from>
    <xdr:to>
      <xdr:col>67</xdr:col>
      <xdr:colOff>101600</xdr:colOff>
      <xdr:row>99</xdr:row>
      <xdr:rowOff>26645</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89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17772</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79428" y="1699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165422</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337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108157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28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170205</xdr:rowOff>
    </xdr:from>
    <xdr:to>
      <xdr:col>107</xdr:col>
      <xdr:colOff>101600</xdr:colOff>
      <xdr:row>38</xdr:row>
      <xdr:rowOff>100355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116883</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47676</xdr:rowOff>
    </xdr:from>
    <xdr:to>
      <xdr:col>102</xdr:col>
      <xdr:colOff>165100</xdr:colOff>
      <xdr:row>38</xdr:row>
      <xdr:rowOff>149276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165803</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72251</xdr:rowOff>
    </xdr:from>
    <xdr:to>
      <xdr:col>98</xdr:col>
      <xdr:colOff>38100</xdr:colOff>
      <xdr:row>39</xdr:row>
      <xdr:rowOff>2401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18927</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104077</xdr:rowOff>
    </xdr:from>
    <xdr:to>
      <xdr:col>116</xdr:col>
      <xdr:colOff>63500</xdr:colOff>
      <xdr:row>58</xdr:row>
      <xdr:rowOff>104801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1323300" y="10048177"/>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129188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73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104801</xdr:rowOff>
    </xdr:from>
    <xdr:to>
      <xdr:col>111</xdr:col>
      <xdr:colOff>177800</xdr:colOff>
      <xdr:row>58</xdr:row>
      <xdr:rowOff>105563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0434300" y="1004890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110084</xdr:rowOff>
    </xdr:from>
    <xdr:to>
      <xdr:col>112</xdr:col>
      <xdr:colOff>38100</xdr:colOff>
      <xdr:row>58</xdr:row>
      <xdr:rowOff>40234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56761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43612</xdr:rowOff>
    </xdr:from>
    <xdr:to>
      <xdr:col>107</xdr:col>
      <xdr:colOff>50800</xdr:colOff>
      <xdr:row>58</xdr:row>
      <xdr:rowOff>105563</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9987712"/>
          <a:ext cx="889000" cy="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147841</xdr:rowOff>
    </xdr:from>
    <xdr:to>
      <xdr:col>107</xdr:col>
      <xdr:colOff>101600</xdr:colOff>
      <xdr:row>58</xdr:row>
      <xdr:rowOff>77991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94518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145720</xdr:rowOff>
    </xdr:from>
    <xdr:to>
      <xdr:col>102</xdr:col>
      <xdr:colOff>114300</xdr:colOff>
      <xdr:row>58</xdr:row>
      <xdr:rowOff>43612</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9918370"/>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146279</xdr:rowOff>
    </xdr:from>
    <xdr:to>
      <xdr:col>102</xdr:col>
      <xdr:colOff>165100</xdr:colOff>
      <xdr:row>58</xdr:row>
      <xdr:rowOff>76429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92956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126581</xdr:rowOff>
    </xdr:from>
    <xdr:to>
      <xdr:col>98</xdr:col>
      <xdr:colOff>38100</xdr:colOff>
      <xdr:row>58</xdr:row>
      <xdr:rowOff>56731</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89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47858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991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53277</xdr:rowOff>
    </xdr:from>
    <xdr:to>
      <xdr:col>116</xdr:col>
      <xdr:colOff>114300</xdr:colOff>
      <xdr:row>58</xdr:row>
      <xdr:rowOff>154877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999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139654</xdr:rowOff>
    </xdr:from>
    <xdr:ext cx="469744"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91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54001</xdr:rowOff>
    </xdr:from>
    <xdr:to>
      <xdr:col>112</xdr:col>
      <xdr:colOff>38100</xdr:colOff>
      <xdr:row>58</xdr:row>
      <xdr:rowOff>155601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999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146728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1009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54763</xdr:rowOff>
    </xdr:from>
    <xdr:to>
      <xdr:col>107</xdr:col>
      <xdr:colOff>101600</xdr:colOff>
      <xdr:row>58</xdr:row>
      <xdr:rowOff>156363</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999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147490</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428" y="1009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164262</xdr:rowOff>
    </xdr:from>
    <xdr:to>
      <xdr:col>102</xdr:col>
      <xdr:colOff>165100</xdr:colOff>
      <xdr:row>58</xdr:row>
      <xdr:rowOff>94412</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993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85539</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10428" y="10029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94920</xdr:rowOff>
    </xdr:from>
    <xdr:to>
      <xdr:col>98</xdr:col>
      <xdr:colOff>38100</xdr:colOff>
      <xdr:row>58</xdr:row>
      <xdr:rowOff>25070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98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41597</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428" y="964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38697</xdr:rowOff>
    </xdr:from>
    <xdr:to>
      <xdr:col>116</xdr:col>
      <xdr:colOff>63500</xdr:colOff>
      <xdr:row>77</xdr:row>
      <xdr:rowOff>48507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3240347"/>
          <a:ext cx="838200" cy="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67086</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925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48507</xdr:rowOff>
    </xdr:from>
    <xdr:to>
      <xdr:col>111</xdr:col>
      <xdr:colOff>177800</xdr:colOff>
      <xdr:row>77</xdr:row>
      <xdr:rowOff>77102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3250157"/>
          <a:ext cx="889000" cy="2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60458</xdr:rowOff>
    </xdr:from>
    <xdr:to>
      <xdr:col>112</xdr:col>
      <xdr:colOff>38100</xdr:colOff>
      <xdr:row>76</xdr:row>
      <xdr:rowOff>162058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7135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77102</xdr:rowOff>
    </xdr:from>
    <xdr:to>
      <xdr:col>107</xdr:col>
      <xdr:colOff>50800</xdr:colOff>
      <xdr:row>77</xdr:row>
      <xdr:rowOff>103696</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3278752"/>
          <a:ext cx="8890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134086</xdr:rowOff>
    </xdr:from>
    <xdr:to>
      <xdr:col>107</xdr:col>
      <xdr:colOff>101600</xdr:colOff>
      <xdr:row>76</xdr:row>
      <xdr:rowOff>64236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80763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103696</xdr:rowOff>
    </xdr:from>
    <xdr:to>
      <xdr:col>102</xdr:col>
      <xdr:colOff>114300</xdr:colOff>
      <xdr:row>77</xdr:row>
      <xdr:rowOff>119469</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3305346"/>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110827</xdr:rowOff>
    </xdr:from>
    <xdr:to>
      <xdr:col>102</xdr:col>
      <xdr:colOff>165100</xdr:colOff>
      <xdr:row>76</xdr:row>
      <xdr:rowOff>40977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57504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66383</xdr:rowOff>
    </xdr:from>
    <xdr:to>
      <xdr:col>98</xdr:col>
      <xdr:colOff>38100</xdr:colOff>
      <xdr:row>75</xdr:row>
      <xdr:rowOff>167984</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13060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159347</xdr:rowOff>
    </xdr:from>
    <xdr:to>
      <xdr:col>116</xdr:col>
      <xdr:colOff>114300</xdr:colOff>
      <xdr:row>77</xdr:row>
      <xdr:rowOff>89497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18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137774</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316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169157</xdr:rowOff>
    </xdr:from>
    <xdr:to>
      <xdr:col>112</xdr:col>
      <xdr:colOff>38100</xdr:colOff>
      <xdr:row>77</xdr:row>
      <xdr:rowOff>99307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19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90434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29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26302</xdr:rowOff>
    </xdr:from>
    <xdr:to>
      <xdr:col>107</xdr:col>
      <xdr:colOff>101600</xdr:colOff>
      <xdr:row>77</xdr:row>
      <xdr:rowOff>127902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32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119029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332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52896</xdr:rowOff>
    </xdr:from>
    <xdr:to>
      <xdr:col>102</xdr:col>
      <xdr:colOff>165100</xdr:colOff>
      <xdr:row>77</xdr:row>
      <xdr:rowOff>154496</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325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145623</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33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68669</xdr:rowOff>
    </xdr:from>
    <xdr:to>
      <xdr:col>98</xdr:col>
      <xdr:colOff>38100</xdr:colOff>
      <xdr:row>77</xdr:row>
      <xdr:rowOff>170269</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327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161396</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33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歳出決算の総額は、住民一人当たり</a:t>
          </a:r>
          <a:r>
            <a:rPr kumimoji="1" lang="en-US" altLang="ja-JP" sz="1300">
              <a:latin typeface="ＭＳ Ｐゴシック" panose="020B0600070205080204" pitchFamily="50" charset="-128"/>
              <a:ea typeface="ＭＳ Ｐゴシック" panose="020B0600070205080204" pitchFamily="50" charset="-128"/>
            </a:rPr>
            <a:t>464</a:t>
          </a:r>
          <a:r>
            <a:rPr kumimoji="1" lang="ja-JP" altLang="en-US" sz="1300">
              <a:latin typeface="ＭＳ Ｐゴシック" panose="020B0600070205080204" pitchFamily="50" charset="-128"/>
              <a:ea typeface="ＭＳ Ｐゴシック" panose="020B0600070205080204" pitchFamily="50" charset="-128"/>
            </a:rPr>
            <a:t>千円となっている。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を上回っているのは普通建設事業費（更新整備）と扶助費で、普通建設事業費（更新整備）は旧庁舎の解体や最終処分場の整備等を行ったこと、公立学校の長寿命化改良に計画的な投資を実施したことにより住民一人当たり</a:t>
          </a:r>
          <a:r>
            <a:rPr kumimoji="1" lang="en-US" altLang="ja-JP" sz="1300">
              <a:latin typeface="ＭＳ Ｐゴシック" panose="020B0600070205080204" pitchFamily="50" charset="-128"/>
              <a:ea typeface="ＭＳ Ｐゴシック" panose="020B0600070205080204" pitchFamily="50" charset="-128"/>
            </a:rPr>
            <a:t>10,322</a:t>
          </a:r>
          <a:r>
            <a:rPr kumimoji="1" lang="ja-JP" altLang="en-US" sz="1300">
              <a:latin typeface="ＭＳ Ｐゴシック" panose="020B0600070205080204" pitchFamily="50" charset="-128"/>
              <a:ea typeface="ＭＳ Ｐゴシック" panose="020B0600070205080204" pitchFamily="50" charset="-128"/>
            </a:rPr>
            <a:t>円のコスト増加となった。今後も公共施設の老朽化による更新が見込まれるため、公共施設総合管理計画や個別施設計画に基づいて長寿命化や集約化を推進し、適正なアセットマネジメントを図る必要がある。扶助費は、市営の保育園を持たずに私立保育園に保育給付費を措置していることや、本市の子育て支援の代名詞にもなっている「高校</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年生までの医療費の完全無料化」によるものと考えられる。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人件費は、全国・兵庫県平均及び類似団体平均を下回っており、平成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年間の退職者不補充や、民間委託の推進等により、他団体に先駆けて職員数の削減に取り組み、平成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年度からは地域手当（</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％）を全廃するなど、徹底した人件費の抑制に取り組んできた結果である。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兵庫県小野市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47,833
46,849
92.94
23,283,281
22,177,690
785,576
12,116,304
21,515,871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5806</xdr:rowOff>
    </xdr:from>
    <xdr:to>
      <xdr:col>24</xdr:col>
      <xdr:colOff>63500</xdr:colOff>
      <xdr:row>38</xdr:row>
      <xdr:rowOff>11031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520906"/>
          <a:ext cx="8382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56260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57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161907</xdr:rowOff>
    </xdr:from>
    <xdr:to>
      <xdr:col>19</xdr:col>
      <xdr:colOff>177800</xdr:colOff>
      <xdr:row>38</xdr:row>
      <xdr:rowOff>11031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505557"/>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62121</xdr:rowOff>
    </xdr:from>
    <xdr:to>
      <xdr:col>20</xdr:col>
      <xdr:colOff>38100</xdr:colOff>
      <xdr:row>36</xdr:row>
      <xdr:rowOff>163721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8798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0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161907</xdr:rowOff>
    </xdr:from>
    <xdr:to>
      <xdr:col>15</xdr:col>
      <xdr:colOff>50800</xdr:colOff>
      <xdr:row>37</xdr:row>
      <xdr:rowOff>162234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505557"/>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129956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152763</xdr:rowOff>
    </xdr:from>
    <xdr:to>
      <xdr:col>10</xdr:col>
      <xdr:colOff>114300</xdr:colOff>
      <xdr:row>37</xdr:row>
      <xdr:rowOff>162234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496413"/>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19993</xdr:rowOff>
    </xdr:from>
    <xdr:to>
      <xdr:col>10</xdr:col>
      <xdr:colOff>165100</xdr:colOff>
      <xdr:row>36</xdr:row>
      <xdr:rowOff>121593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138120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7910</xdr:rowOff>
    </xdr:from>
    <xdr:to>
      <xdr:col>6</xdr:col>
      <xdr:colOff>38100</xdr:colOff>
      <xdr:row>36</xdr:row>
      <xdr:rowOff>109510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126037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126456</xdr:rowOff>
    </xdr:from>
    <xdr:to>
      <xdr:col>24</xdr:col>
      <xdr:colOff>114300</xdr:colOff>
      <xdr:row>38</xdr:row>
      <xdr:rowOff>56606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47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104883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4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131681</xdr:rowOff>
    </xdr:from>
    <xdr:to>
      <xdr:col>20</xdr:col>
      <xdr:colOff>38100</xdr:colOff>
      <xdr:row>38</xdr:row>
      <xdr:rowOff>61830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4753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52958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56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111107</xdr:rowOff>
    </xdr:from>
    <xdr:to>
      <xdr:col>15</xdr:col>
      <xdr:colOff>101600</xdr:colOff>
      <xdr:row>38</xdr:row>
      <xdr:rowOff>41256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4547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32384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54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111434</xdr:rowOff>
    </xdr:from>
    <xdr:to>
      <xdr:col>10</xdr:col>
      <xdr:colOff>165100</xdr:colOff>
      <xdr:row>38</xdr:row>
      <xdr:rowOff>41584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5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32711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547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101963</xdr:rowOff>
    </xdr:from>
    <xdr:to>
      <xdr:col>6</xdr:col>
      <xdr:colOff>38100</xdr:colOff>
      <xdr:row>38</xdr:row>
      <xdr:rowOff>32113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4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23240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53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65908</xdr:rowOff>
    </xdr:from>
    <xdr:to>
      <xdr:col>24</xdr:col>
      <xdr:colOff>62865</xdr:colOff>
      <xdr:row>59</xdr:row>
      <xdr:rowOff>136149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809858"/>
          <a:ext cx="1270" cy="144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139976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25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136149</xdr:rowOff>
    </xdr:from>
    <xdr:to>
      <xdr:col>24</xdr:col>
      <xdr:colOff>152400</xdr:colOff>
      <xdr:row>59</xdr:row>
      <xdr:rowOff>136149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25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12585</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8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65908</xdr:rowOff>
    </xdr:from>
    <xdr:to>
      <xdr:col>24</xdr:col>
      <xdr:colOff>152400</xdr:colOff>
      <xdr:row>51</xdr:row>
      <xdr:rowOff>65908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80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71569</xdr:rowOff>
    </xdr:from>
    <xdr:to>
      <xdr:col>24</xdr:col>
      <xdr:colOff>63500</xdr:colOff>
      <xdr:row>59</xdr:row>
      <xdr:rowOff>11135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329869"/>
          <a:ext cx="838200" cy="796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56943</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65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34066</xdr:rowOff>
    </xdr:from>
    <xdr:to>
      <xdr:col>24</xdr:col>
      <xdr:colOff>114300</xdr:colOff>
      <xdr:row>57</xdr:row>
      <xdr:rowOff>135666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71569</xdr:rowOff>
    </xdr:from>
    <xdr:to>
      <xdr:col>19</xdr:col>
      <xdr:colOff>177800</xdr:colOff>
      <xdr:row>54</xdr:row>
      <xdr:rowOff>150810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329869"/>
          <a:ext cx="889000" cy="7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152923</xdr:rowOff>
    </xdr:from>
    <xdr:to>
      <xdr:col>20</xdr:col>
      <xdr:colOff>38100</xdr:colOff>
      <xdr:row>53</xdr:row>
      <xdr:rowOff>83073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06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99600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843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150810</xdr:rowOff>
    </xdr:from>
    <xdr:to>
      <xdr:col>15</xdr:col>
      <xdr:colOff>50800</xdr:colOff>
      <xdr:row>57</xdr:row>
      <xdr:rowOff>141536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409110"/>
          <a:ext cx="889000" cy="50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138735</xdr:rowOff>
    </xdr:from>
    <xdr:to>
      <xdr:col>15</xdr:col>
      <xdr:colOff>101600</xdr:colOff>
      <xdr:row>58</xdr:row>
      <xdr:rowOff>68885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60012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00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141536</xdr:rowOff>
    </xdr:from>
    <xdr:to>
      <xdr:col>10</xdr:col>
      <xdr:colOff>114300</xdr:colOff>
      <xdr:row>59</xdr:row>
      <xdr:rowOff>35977</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914186"/>
          <a:ext cx="889000" cy="23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29632</xdr:rowOff>
    </xdr:from>
    <xdr:to>
      <xdr:col>10</xdr:col>
      <xdr:colOff>165100</xdr:colOff>
      <xdr:row>58</xdr:row>
      <xdr:rowOff>131232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7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122359</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06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57948</xdr:rowOff>
    </xdr:from>
    <xdr:to>
      <xdr:col>6</xdr:col>
      <xdr:colOff>38100</xdr:colOff>
      <xdr:row>58</xdr:row>
      <xdr:rowOff>159548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0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4625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77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131785</xdr:rowOff>
    </xdr:from>
    <xdr:to>
      <xdr:col>24</xdr:col>
      <xdr:colOff>114300</xdr:colOff>
      <xdr:row>59</xdr:row>
      <xdr:rowOff>61935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07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46712</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9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20769</xdr:rowOff>
    </xdr:from>
    <xdr:to>
      <xdr:col>20</xdr:col>
      <xdr:colOff>38100</xdr:colOff>
      <xdr:row>54</xdr:row>
      <xdr:rowOff>122369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27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113496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37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100010</xdr:rowOff>
    </xdr:from>
    <xdr:to>
      <xdr:col>15</xdr:col>
      <xdr:colOff>101600</xdr:colOff>
      <xdr:row>55</xdr:row>
      <xdr:rowOff>30160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35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46687</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9133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90736</xdr:rowOff>
    </xdr:from>
    <xdr:to>
      <xdr:col>10</xdr:col>
      <xdr:colOff>165100</xdr:colOff>
      <xdr:row>58</xdr:row>
      <xdr:rowOff>20886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86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37413</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63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156627</xdr:rowOff>
    </xdr:from>
    <xdr:to>
      <xdr:col>6</xdr:col>
      <xdr:colOff>38100</xdr:colOff>
      <xdr:row>59</xdr:row>
      <xdr:rowOff>86777</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0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77904</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19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95066</xdr:rowOff>
    </xdr:from>
    <xdr:to>
      <xdr:col>24</xdr:col>
      <xdr:colOff>62865</xdr:colOff>
      <xdr:row>78</xdr:row>
      <xdr:rowOff>86998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096566"/>
          <a:ext cx="1270" cy="1363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90825</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46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86998</xdr:rowOff>
    </xdr:from>
    <xdr:to>
      <xdr:col>24</xdr:col>
      <xdr:colOff>152400</xdr:colOff>
      <xdr:row>78</xdr:row>
      <xdr:rowOff>86998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46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41743</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87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95066</xdr:rowOff>
    </xdr:from>
    <xdr:to>
      <xdr:col>24</xdr:col>
      <xdr:colOff>152400</xdr:colOff>
      <xdr:row>70</xdr:row>
      <xdr:rowOff>95066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096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129756</xdr:rowOff>
    </xdr:from>
    <xdr:to>
      <xdr:col>24</xdr:col>
      <xdr:colOff>63500</xdr:colOff>
      <xdr:row>78</xdr:row>
      <xdr:rowOff>50679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3159956"/>
          <a:ext cx="838200" cy="26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37396</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896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14520</xdr:rowOff>
    </xdr:from>
    <xdr:to>
      <xdr:col>24</xdr:col>
      <xdr:colOff>114300</xdr:colOff>
      <xdr:row>76</xdr:row>
      <xdr:rowOff>116120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304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50679</xdr:rowOff>
    </xdr:from>
    <xdr:to>
      <xdr:col>19</xdr:col>
      <xdr:colOff>177800</xdr:colOff>
      <xdr:row>78</xdr:row>
      <xdr:rowOff>100419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908300" y="13423779"/>
          <a:ext cx="889000" cy="4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80327</xdr:rowOff>
    </xdr:from>
    <xdr:to>
      <xdr:col>20</xdr:col>
      <xdr:colOff>38100</xdr:colOff>
      <xdr:row>78</xdr:row>
      <xdr:rowOff>10477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328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27004</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305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100419</xdr:rowOff>
    </xdr:from>
    <xdr:to>
      <xdr:col>15</xdr:col>
      <xdr:colOff>50800</xdr:colOff>
      <xdr:row>78</xdr:row>
      <xdr:rowOff>121574</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3473519"/>
          <a:ext cx="889000" cy="2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131848</xdr:rowOff>
    </xdr:from>
    <xdr:to>
      <xdr:col>15</xdr:col>
      <xdr:colOff>101600</xdr:colOff>
      <xdr:row>78</xdr:row>
      <xdr:rowOff>61998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333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78525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310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121574</xdr:rowOff>
    </xdr:from>
    <xdr:to>
      <xdr:col>10</xdr:col>
      <xdr:colOff>114300</xdr:colOff>
      <xdr:row>78</xdr:row>
      <xdr:rowOff>139909</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130300" y="13494674"/>
          <a:ext cx="889000" cy="1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5375</xdr:rowOff>
    </xdr:from>
    <xdr:to>
      <xdr:col>10</xdr:col>
      <xdr:colOff>165100</xdr:colOff>
      <xdr:row>78</xdr:row>
      <xdr:rowOff>106975</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337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123502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15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154927</xdr:rowOff>
    </xdr:from>
    <xdr:to>
      <xdr:col>6</xdr:col>
      <xdr:colOff>38100</xdr:colOff>
      <xdr:row>78</xdr:row>
      <xdr:rowOff>85077</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35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101604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3131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78956</xdr:rowOff>
    </xdr:from>
    <xdr:to>
      <xdr:col>24</xdr:col>
      <xdr:colOff>114300</xdr:colOff>
      <xdr:row>77</xdr:row>
      <xdr:rowOff>9106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310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57383</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308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171329</xdr:rowOff>
    </xdr:from>
    <xdr:to>
      <xdr:col>20</xdr:col>
      <xdr:colOff>38100</xdr:colOff>
      <xdr:row>78</xdr:row>
      <xdr:rowOff>101479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337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92606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346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49619</xdr:rowOff>
    </xdr:from>
    <xdr:to>
      <xdr:col>15</xdr:col>
      <xdr:colOff>101600</xdr:colOff>
      <xdr:row>78</xdr:row>
      <xdr:rowOff>151219</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342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142346</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351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70774</xdr:rowOff>
    </xdr:from>
    <xdr:to>
      <xdr:col>10</xdr:col>
      <xdr:colOff>165100</xdr:colOff>
      <xdr:row>79</xdr:row>
      <xdr:rowOff>924</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44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163501</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3536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89109</xdr:rowOff>
    </xdr:from>
    <xdr:to>
      <xdr:col>6</xdr:col>
      <xdr:colOff>38100</xdr:colOff>
      <xdr:row>79</xdr:row>
      <xdr:rowOff>19259</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46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10386</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3554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33465</xdr:rowOff>
    </xdr:from>
    <xdr:to>
      <xdr:col>24</xdr:col>
      <xdr:colOff>63500</xdr:colOff>
      <xdr:row>98</xdr:row>
      <xdr:rowOff>151282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835565"/>
          <a:ext cx="838200" cy="11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30573</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48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78181</xdr:rowOff>
    </xdr:from>
    <xdr:to>
      <xdr:col>19</xdr:col>
      <xdr:colOff>177800</xdr:colOff>
      <xdr:row>98</xdr:row>
      <xdr:rowOff>151282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908300" y="16880281"/>
          <a:ext cx="889000" cy="7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105333</xdr:rowOff>
    </xdr:from>
    <xdr:to>
      <xdr:col>20</xdr:col>
      <xdr:colOff>38100</xdr:colOff>
      <xdr:row>98</xdr:row>
      <xdr:rowOff>35483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52010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5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78181</xdr:rowOff>
    </xdr:from>
    <xdr:to>
      <xdr:col>15</xdr:col>
      <xdr:colOff>50800</xdr:colOff>
      <xdr:row>99</xdr:row>
      <xdr:rowOff>5601</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6880281"/>
          <a:ext cx="889000" cy="9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113691</xdr:rowOff>
    </xdr:from>
    <xdr:to>
      <xdr:col>15</xdr:col>
      <xdr:colOff>101600</xdr:colOff>
      <xdr:row>98</xdr:row>
      <xdr:rowOff>43841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60368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5601</xdr:rowOff>
    </xdr:from>
    <xdr:to>
      <xdr:col>10</xdr:col>
      <xdr:colOff>114300</xdr:colOff>
      <xdr:row>99</xdr:row>
      <xdr:rowOff>5855</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979151"/>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157277</xdr:rowOff>
    </xdr:from>
    <xdr:to>
      <xdr:col>10</xdr:col>
      <xdr:colOff>165100</xdr:colOff>
      <xdr:row>98</xdr:row>
      <xdr:rowOff>87427</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103954</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35967</xdr:rowOff>
    </xdr:from>
    <xdr:to>
      <xdr:col>6</xdr:col>
      <xdr:colOff>38100</xdr:colOff>
      <xdr:row>98</xdr:row>
      <xdr:rowOff>137567</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154094</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6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154115</xdr:rowOff>
    </xdr:from>
    <xdr:to>
      <xdr:col>24</xdr:col>
      <xdr:colOff>114300</xdr:colOff>
      <xdr:row>98</xdr:row>
      <xdr:rowOff>84265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7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132542</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76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100482</xdr:rowOff>
    </xdr:from>
    <xdr:to>
      <xdr:col>20</xdr:col>
      <xdr:colOff>38100</xdr:colOff>
      <xdr:row>99</xdr:row>
      <xdr:rowOff>30632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90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21759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99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27381</xdr:rowOff>
    </xdr:from>
    <xdr:to>
      <xdr:col>15</xdr:col>
      <xdr:colOff>101600</xdr:colOff>
      <xdr:row>98</xdr:row>
      <xdr:rowOff>128981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82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120108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92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126251</xdr:rowOff>
    </xdr:from>
    <xdr:to>
      <xdr:col>10</xdr:col>
      <xdr:colOff>165100</xdr:colOff>
      <xdr:row>99</xdr:row>
      <xdr:rowOff>56401</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92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47528</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702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126505</xdr:rowOff>
    </xdr:from>
    <xdr:to>
      <xdr:col>6</xdr:col>
      <xdr:colOff>38100</xdr:colOff>
      <xdr:row>99</xdr:row>
      <xdr:rowOff>56655</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9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47782</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702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83693</xdr:rowOff>
    </xdr:from>
    <xdr:to>
      <xdr:col>55</xdr:col>
      <xdr:colOff>0</xdr:colOff>
      <xdr:row>36</xdr:row>
      <xdr:rowOff>90780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255893"/>
          <a:ext cx="8382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14521</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358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83693</xdr:rowOff>
    </xdr:from>
    <xdr:to>
      <xdr:col>50</xdr:col>
      <xdr:colOff>114300</xdr:colOff>
      <xdr:row>36</xdr:row>
      <xdr:rowOff>96038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255893"/>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105275</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04428" y="644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3683</xdr:rowOff>
    </xdr:from>
    <xdr:to>
      <xdr:col>45</xdr:col>
      <xdr:colOff>177800</xdr:colOff>
      <xdr:row>36</xdr:row>
      <xdr:rowOff>96038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175883"/>
          <a:ext cx="889000" cy="9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25807</xdr:rowOff>
    </xdr:from>
    <xdr:to>
      <xdr:col>46</xdr:col>
      <xdr:colOff>38100</xdr:colOff>
      <xdr:row>37</xdr:row>
      <xdr:rowOff>127407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118534</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15428" y="646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37059</xdr:rowOff>
    </xdr:from>
    <xdr:to>
      <xdr:col>41</xdr:col>
      <xdr:colOff>50800</xdr:colOff>
      <xdr:row>36</xdr:row>
      <xdr:rowOff>3683</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037809"/>
          <a:ext cx="889000" cy="13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13691</xdr:rowOff>
    </xdr:from>
    <xdr:to>
      <xdr:col>41</xdr:col>
      <xdr:colOff>101600</xdr:colOff>
      <xdr:row>37</xdr:row>
      <xdr:rowOff>115291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106418</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8" y="645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157709</xdr:rowOff>
    </xdr:from>
    <xdr:to>
      <xdr:col>36</xdr:col>
      <xdr:colOff>165100</xdr:colOff>
      <xdr:row>37</xdr:row>
      <xdr:rowOff>87859</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78986</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64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39980</xdr:rowOff>
    </xdr:from>
    <xdr:to>
      <xdr:col>55</xdr:col>
      <xdr:colOff>50800</xdr:colOff>
      <xdr:row>36</xdr:row>
      <xdr:rowOff>141580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2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62857</xdr:rowOff>
    </xdr:from>
    <xdr:ext cx="469744"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06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32893</xdr:rowOff>
    </xdr:from>
    <xdr:to>
      <xdr:col>50</xdr:col>
      <xdr:colOff>165100</xdr:colOff>
      <xdr:row>36</xdr:row>
      <xdr:rowOff>134493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20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151020</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04428" y="5980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45238</xdr:rowOff>
    </xdr:from>
    <xdr:to>
      <xdr:col>46</xdr:col>
      <xdr:colOff>38100</xdr:colOff>
      <xdr:row>36</xdr:row>
      <xdr:rowOff>146838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21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163365</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15428" y="5992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124333</xdr:rowOff>
    </xdr:from>
    <xdr:to>
      <xdr:col>41</xdr:col>
      <xdr:colOff>101600</xdr:colOff>
      <xdr:row>36</xdr:row>
      <xdr:rowOff>54483</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12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71010</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26428" y="590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157709</xdr:rowOff>
    </xdr:from>
    <xdr:to>
      <xdr:col>36</xdr:col>
      <xdr:colOff>165100</xdr:colOff>
      <xdr:row>35</xdr:row>
      <xdr:rowOff>87859</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598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104386</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37428" y="5762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108770</xdr:rowOff>
    </xdr:from>
    <xdr:to>
      <xdr:col>55</xdr:col>
      <xdr:colOff>0</xdr:colOff>
      <xdr:row>57</xdr:row>
      <xdr:rowOff>135357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881420"/>
          <a:ext cx="838200" cy="2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152879</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411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119492</xdr:rowOff>
    </xdr:from>
    <xdr:to>
      <xdr:col>50</xdr:col>
      <xdr:colOff>114300</xdr:colOff>
      <xdr:row>57</xdr:row>
      <xdr:rowOff>135357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892142"/>
          <a:ext cx="889000" cy="1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119830</xdr:rowOff>
    </xdr:from>
    <xdr:to>
      <xdr:col>50</xdr:col>
      <xdr:colOff>165100</xdr:colOff>
      <xdr:row>56</xdr:row>
      <xdr:rowOff>49980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5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66507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3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254</xdr:rowOff>
    </xdr:from>
    <xdr:to>
      <xdr:col>45</xdr:col>
      <xdr:colOff>177800</xdr:colOff>
      <xdr:row>57</xdr:row>
      <xdr:rowOff>119492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772904"/>
          <a:ext cx="889000" cy="11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109200</xdr:rowOff>
    </xdr:from>
    <xdr:to>
      <xdr:col>46</xdr:col>
      <xdr:colOff>38100</xdr:colOff>
      <xdr:row>56</xdr:row>
      <xdr:rowOff>39350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5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55877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31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254</xdr:rowOff>
    </xdr:from>
    <xdr:to>
      <xdr:col>41</xdr:col>
      <xdr:colOff>50800</xdr:colOff>
      <xdr:row>57</xdr:row>
      <xdr:rowOff>104381</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772904"/>
          <a:ext cx="889000" cy="10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150530</xdr:rowOff>
    </xdr:from>
    <xdr:to>
      <xdr:col>41</xdr:col>
      <xdr:colOff>101600</xdr:colOff>
      <xdr:row>56</xdr:row>
      <xdr:rowOff>80680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97207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35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144061</xdr:rowOff>
    </xdr:from>
    <xdr:to>
      <xdr:col>36</xdr:col>
      <xdr:colOff>165100</xdr:colOff>
      <xdr:row>56</xdr:row>
      <xdr:rowOff>74211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90738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57970</xdr:rowOff>
    </xdr:from>
    <xdr:to>
      <xdr:col>55</xdr:col>
      <xdr:colOff>50800</xdr:colOff>
      <xdr:row>57</xdr:row>
      <xdr:rowOff>159570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8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36397</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8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84557</xdr:rowOff>
    </xdr:from>
    <xdr:to>
      <xdr:col>50</xdr:col>
      <xdr:colOff>165100</xdr:colOff>
      <xdr:row>58</xdr:row>
      <xdr:rowOff>14707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85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5834</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994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68692</xdr:rowOff>
    </xdr:from>
    <xdr:to>
      <xdr:col>46</xdr:col>
      <xdr:colOff>38100</xdr:colOff>
      <xdr:row>57</xdr:row>
      <xdr:rowOff>170292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84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161419</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993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120904</xdr:rowOff>
    </xdr:from>
    <xdr:to>
      <xdr:col>41</xdr:col>
      <xdr:colOff>101600</xdr:colOff>
      <xdr:row>57</xdr:row>
      <xdr:rowOff>51054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72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42181</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8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53581</xdr:rowOff>
    </xdr:from>
    <xdr:to>
      <xdr:col>36</xdr:col>
      <xdr:colOff>165100</xdr:colOff>
      <xdr:row>57</xdr:row>
      <xdr:rowOff>155181</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82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146308</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99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21856</xdr:rowOff>
    </xdr:from>
    <xdr:to>
      <xdr:col>55</xdr:col>
      <xdr:colOff>0</xdr:colOff>
      <xdr:row>77</xdr:row>
      <xdr:rowOff>112633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052056"/>
          <a:ext cx="838200" cy="26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121310</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80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21856</xdr:rowOff>
    </xdr:from>
    <xdr:to>
      <xdr:col>50</xdr:col>
      <xdr:colOff>114300</xdr:colOff>
      <xdr:row>76</xdr:row>
      <xdr:rowOff>149347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052056"/>
          <a:ext cx="889000" cy="12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80328</xdr:rowOff>
    </xdr:from>
    <xdr:to>
      <xdr:col>50</xdr:col>
      <xdr:colOff>165100</xdr:colOff>
      <xdr:row>76</xdr:row>
      <xdr:rowOff>10477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27005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7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149347</xdr:rowOff>
    </xdr:from>
    <xdr:to>
      <xdr:col>45</xdr:col>
      <xdr:colOff>177800</xdr:colOff>
      <xdr:row>77</xdr:row>
      <xdr:rowOff>74092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179547"/>
          <a:ext cx="889000" cy="9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90363</xdr:rowOff>
    </xdr:from>
    <xdr:to>
      <xdr:col>46</xdr:col>
      <xdr:colOff>38100</xdr:colOff>
      <xdr:row>77</xdr:row>
      <xdr:rowOff>20513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37040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89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142055</xdr:rowOff>
    </xdr:from>
    <xdr:to>
      <xdr:col>41</xdr:col>
      <xdr:colOff>50800</xdr:colOff>
      <xdr:row>77</xdr:row>
      <xdr:rowOff>74092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172255"/>
          <a:ext cx="889000" cy="10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112195</xdr:rowOff>
    </xdr:from>
    <xdr:to>
      <xdr:col>41</xdr:col>
      <xdr:colOff>101600</xdr:colOff>
      <xdr:row>77</xdr:row>
      <xdr:rowOff>42345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58872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29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73721</xdr:rowOff>
    </xdr:from>
    <xdr:to>
      <xdr:col>36</xdr:col>
      <xdr:colOff>165100</xdr:colOff>
      <xdr:row>77</xdr:row>
      <xdr:rowOff>3871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20398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61833</xdr:rowOff>
    </xdr:from>
    <xdr:to>
      <xdr:col>55</xdr:col>
      <xdr:colOff>50800</xdr:colOff>
      <xdr:row>77</xdr:row>
      <xdr:rowOff>163433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26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40260</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24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142507</xdr:rowOff>
    </xdr:from>
    <xdr:to>
      <xdr:col>50</xdr:col>
      <xdr:colOff>165100</xdr:colOff>
      <xdr:row>76</xdr:row>
      <xdr:rowOff>72656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0012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63783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09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98547</xdr:rowOff>
    </xdr:from>
    <xdr:to>
      <xdr:col>46</xdr:col>
      <xdr:colOff>38100</xdr:colOff>
      <xdr:row>77</xdr:row>
      <xdr:rowOff>28697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12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19824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22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23292</xdr:rowOff>
    </xdr:from>
    <xdr:to>
      <xdr:col>41</xdr:col>
      <xdr:colOff>101600</xdr:colOff>
      <xdr:row>77</xdr:row>
      <xdr:rowOff>124892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22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116019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91255</xdr:rowOff>
    </xdr:from>
    <xdr:to>
      <xdr:col>36</xdr:col>
      <xdr:colOff>165100</xdr:colOff>
      <xdr:row>77</xdr:row>
      <xdr:rowOff>21405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12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12532</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2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78271</xdr:rowOff>
    </xdr:from>
    <xdr:to>
      <xdr:col>55</xdr:col>
      <xdr:colOff>0</xdr:colOff>
      <xdr:row>97</xdr:row>
      <xdr:rowOff>80525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537471"/>
          <a:ext cx="838200" cy="17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107450</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23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149138</xdr:rowOff>
    </xdr:from>
    <xdr:to>
      <xdr:col>50</xdr:col>
      <xdr:colOff>114300</xdr:colOff>
      <xdr:row>97</xdr:row>
      <xdr:rowOff>80525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608338"/>
          <a:ext cx="889000" cy="10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68653</xdr:rowOff>
    </xdr:from>
    <xdr:to>
      <xdr:col>50</xdr:col>
      <xdr:colOff>165100</xdr:colOff>
      <xdr:row>95</xdr:row>
      <xdr:rowOff>170253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15330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1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149138</xdr:rowOff>
    </xdr:from>
    <xdr:to>
      <xdr:col>45</xdr:col>
      <xdr:colOff>177800</xdr:colOff>
      <xdr:row>97</xdr:row>
      <xdr:rowOff>146869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608338"/>
          <a:ext cx="889000" cy="16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46217</xdr:rowOff>
    </xdr:from>
    <xdr:to>
      <xdr:col>46</xdr:col>
      <xdr:colOff>38100</xdr:colOff>
      <xdr:row>96</xdr:row>
      <xdr:rowOff>147817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50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164344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8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146869</xdr:rowOff>
    </xdr:from>
    <xdr:to>
      <xdr:col>41</xdr:col>
      <xdr:colOff>50800</xdr:colOff>
      <xdr:row>98</xdr:row>
      <xdr:rowOff>34821</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777519"/>
          <a:ext cx="889000" cy="5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1705</xdr:rowOff>
    </xdr:from>
    <xdr:to>
      <xdr:col>41</xdr:col>
      <xdr:colOff>101600</xdr:colOff>
      <xdr:row>96</xdr:row>
      <xdr:rowOff>103305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119832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3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122667</xdr:rowOff>
    </xdr:from>
    <xdr:to>
      <xdr:col>36</xdr:col>
      <xdr:colOff>165100</xdr:colOff>
      <xdr:row>96</xdr:row>
      <xdr:rowOff>52817</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1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69344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18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27471</xdr:rowOff>
    </xdr:from>
    <xdr:to>
      <xdr:col>55</xdr:col>
      <xdr:colOff>50800</xdr:colOff>
      <xdr:row>96</xdr:row>
      <xdr:rowOff>129071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48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5898</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46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29725</xdr:rowOff>
    </xdr:from>
    <xdr:to>
      <xdr:col>50</xdr:col>
      <xdr:colOff>165100</xdr:colOff>
      <xdr:row>97</xdr:row>
      <xdr:rowOff>131325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66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122452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75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98338</xdr:rowOff>
    </xdr:from>
    <xdr:to>
      <xdr:col>46</xdr:col>
      <xdr:colOff>38100</xdr:colOff>
      <xdr:row>97</xdr:row>
      <xdr:rowOff>28488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55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19615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65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96069</xdr:rowOff>
    </xdr:from>
    <xdr:to>
      <xdr:col>41</xdr:col>
      <xdr:colOff>101600</xdr:colOff>
      <xdr:row>98</xdr:row>
      <xdr:rowOff>26219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72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17346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81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155471</xdr:rowOff>
    </xdr:from>
    <xdr:to>
      <xdr:col>36</xdr:col>
      <xdr:colOff>165100</xdr:colOff>
      <xdr:row>98</xdr:row>
      <xdr:rowOff>85621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78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76748</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87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40853</xdr:rowOff>
    </xdr:from>
    <xdr:to>
      <xdr:col>85</xdr:col>
      <xdr:colOff>126364</xdr:colOff>
      <xdr:row>38</xdr:row>
      <xdr:rowOff>131287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184353"/>
          <a:ext cx="1269" cy="146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135114</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131287</xdr:rowOff>
    </xdr:from>
    <xdr:to>
      <xdr:col>86</xdr:col>
      <xdr:colOff>25400</xdr:colOff>
      <xdr:row>38</xdr:row>
      <xdr:rowOff>131287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158980</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40853</xdr:rowOff>
    </xdr:from>
    <xdr:to>
      <xdr:col>86</xdr:col>
      <xdr:colOff>25400</xdr:colOff>
      <xdr:row>30</xdr:row>
      <xdr:rowOff>40853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1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76286</xdr:rowOff>
    </xdr:from>
    <xdr:to>
      <xdr:col>85</xdr:col>
      <xdr:colOff>127000</xdr:colOff>
      <xdr:row>36</xdr:row>
      <xdr:rowOff>165623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248486"/>
          <a:ext cx="838200" cy="8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101444</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593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78567</xdr:rowOff>
    </xdr:from>
    <xdr:to>
      <xdr:col>85</xdr:col>
      <xdr:colOff>177800</xdr:colOff>
      <xdr:row>36</xdr:row>
      <xdr:rowOff>8717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07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76286</xdr:rowOff>
    </xdr:from>
    <xdr:to>
      <xdr:col>81</xdr:col>
      <xdr:colOff>50800</xdr:colOff>
      <xdr:row>37</xdr:row>
      <xdr:rowOff>9124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248486"/>
          <a:ext cx="889000" cy="10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39660</xdr:rowOff>
    </xdr:from>
    <xdr:to>
      <xdr:col>81</xdr:col>
      <xdr:colOff>101600</xdr:colOff>
      <xdr:row>35</xdr:row>
      <xdr:rowOff>141260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04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157787</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8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9124</xdr:rowOff>
    </xdr:from>
    <xdr:to>
      <xdr:col>76</xdr:col>
      <xdr:colOff>114300</xdr:colOff>
      <xdr:row>37</xdr:row>
      <xdr:rowOff>78024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352774"/>
          <a:ext cx="889000" cy="6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105359</xdr:rowOff>
    </xdr:from>
    <xdr:to>
      <xdr:col>76</xdr:col>
      <xdr:colOff>165100</xdr:colOff>
      <xdr:row>36</xdr:row>
      <xdr:rowOff>35509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10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52036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88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24166</xdr:rowOff>
    </xdr:from>
    <xdr:to>
      <xdr:col>71</xdr:col>
      <xdr:colOff>177800</xdr:colOff>
      <xdr:row>37</xdr:row>
      <xdr:rowOff>78024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367816"/>
          <a:ext cx="889000" cy="5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168407</xdr:rowOff>
    </xdr:from>
    <xdr:to>
      <xdr:col>72</xdr:col>
      <xdr:colOff>38100</xdr:colOff>
      <xdr:row>36</xdr:row>
      <xdr:rowOff>98557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115084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94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162738</xdr:rowOff>
    </xdr:from>
    <xdr:to>
      <xdr:col>67</xdr:col>
      <xdr:colOff>101600</xdr:colOff>
      <xdr:row>36</xdr:row>
      <xdr:rowOff>92888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109415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114823</xdr:rowOff>
    </xdr:from>
    <xdr:to>
      <xdr:col>85</xdr:col>
      <xdr:colOff>177800</xdr:colOff>
      <xdr:row>37</xdr:row>
      <xdr:rowOff>44973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2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93250</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26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25486</xdr:rowOff>
    </xdr:from>
    <xdr:to>
      <xdr:col>81</xdr:col>
      <xdr:colOff>101600</xdr:colOff>
      <xdr:row>36</xdr:row>
      <xdr:rowOff>127086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1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118213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29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129774</xdr:rowOff>
    </xdr:from>
    <xdr:to>
      <xdr:col>76</xdr:col>
      <xdr:colOff>165100</xdr:colOff>
      <xdr:row>37</xdr:row>
      <xdr:rowOff>59924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0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51051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3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27224</xdr:rowOff>
    </xdr:from>
    <xdr:to>
      <xdr:col>72</xdr:col>
      <xdr:colOff>38100</xdr:colOff>
      <xdr:row>37</xdr:row>
      <xdr:rowOff>128824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37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119951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46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144816</xdr:rowOff>
    </xdr:from>
    <xdr:to>
      <xdr:col>67</xdr:col>
      <xdr:colOff>101600</xdr:colOff>
      <xdr:row>37</xdr:row>
      <xdr:rowOff>74966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1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66093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40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165346</xdr:rowOff>
    </xdr:from>
    <xdr:to>
      <xdr:col>85</xdr:col>
      <xdr:colOff>127000</xdr:colOff>
      <xdr:row>58</xdr:row>
      <xdr:rowOff>19162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937996"/>
          <a:ext cx="838200" cy="2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83517</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68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165346</xdr:rowOff>
    </xdr:from>
    <xdr:to>
      <xdr:col>81</xdr:col>
      <xdr:colOff>50800</xdr:colOff>
      <xdr:row>58</xdr:row>
      <xdr:rowOff>153329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937996"/>
          <a:ext cx="889000" cy="15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44683</xdr:rowOff>
    </xdr:from>
    <xdr:to>
      <xdr:col>81</xdr:col>
      <xdr:colOff>101600</xdr:colOff>
      <xdr:row>57</xdr:row>
      <xdr:rowOff>146283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162810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5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153329</xdr:rowOff>
    </xdr:from>
    <xdr:to>
      <xdr:col>76</xdr:col>
      <xdr:colOff>114300</xdr:colOff>
      <xdr:row>59</xdr:row>
      <xdr:rowOff>1811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10097429"/>
          <a:ext cx="889000" cy="1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94637</xdr:rowOff>
    </xdr:from>
    <xdr:to>
      <xdr:col>76</xdr:col>
      <xdr:colOff>165100</xdr:colOff>
      <xdr:row>58</xdr:row>
      <xdr:rowOff>24787</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41314</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88788</xdr:rowOff>
    </xdr:from>
    <xdr:to>
      <xdr:col>71</xdr:col>
      <xdr:colOff>177800</xdr:colOff>
      <xdr:row>59</xdr:row>
      <xdr:rowOff>1811</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9861438"/>
          <a:ext cx="889000" cy="25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144189</xdr:rowOff>
    </xdr:from>
    <xdr:to>
      <xdr:col>72</xdr:col>
      <xdr:colOff>38100</xdr:colOff>
      <xdr:row>58</xdr:row>
      <xdr:rowOff>74339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90866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6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124747</xdr:rowOff>
    </xdr:from>
    <xdr:to>
      <xdr:col>67</xdr:col>
      <xdr:colOff>101600</xdr:colOff>
      <xdr:row>58</xdr:row>
      <xdr:rowOff>54897</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46024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99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139812</xdr:rowOff>
    </xdr:from>
    <xdr:to>
      <xdr:col>85</xdr:col>
      <xdr:colOff>177800</xdr:colOff>
      <xdr:row>58</xdr:row>
      <xdr:rowOff>69962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91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118239</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89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114546</xdr:rowOff>
    </xdr:from>
    <xdr:to>
      <xdr:col>81</xdr:col>
      <xdr:colOff>101600</xdr:colOff>
      <xdr:row>58</xdr:row>
      <xdr:rowOff>44696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88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35823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97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102529</xdr:rowOff>
    </xdr:from>
    <xdr:to>
      <xdr:col>76</xdr:col>
      <xdr:colOff>165100</xdr:colOff>
      <xdr:row>59</xdr:row>
      <xdr:rowOff>32679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1004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23806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1013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122461</xdr:rowOff>
    </xdr:from>
    <xdr:to>
      <xdr:col>72</xdr:col>
      <xdr:colOff>38100</xdr:colOff>
      <xdr:row>59</xdr:row>
      <xdr:rowOff>52611</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1006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43738</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1015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37988</xdr:rowOff>
    </xdr:from>
    <xdr:to>
      <xdr:col>67</xdr:col>
      <xdr:colOff>101600</xdr:colOff>
      <xdr:row>57</xdr:row>
      <xdr:rowOff>139588</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81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156115</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58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42643</xdr:rowOff>
    </xdr:from>
    <xdr:to>
      <xdr:col>85</xdr:col>
      <xdr:colOff>126364</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044143"/>
          <a:ext cx="1269" cy="159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160770</xdr:rowOff>
    </xdr:from>
    <xdr:ext cx="534377"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18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42643</xdr:rowOff>
    </xdr:from>
    <xdr:to>
      <xdr:col>86</xdr:col>
      <xdr:colOff>25400</xdr:colOff>
      <xdr:row>70</xdr:row>
      <xdr:rowOff>42643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04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92118</xdr:rowOff>
    </xdr:from>
    <xdr:to>
      <xdr:col>85</xdr:col>
      <xdr:colOff>127000</xdr:colOff>
      <xdr:row>79</xdr:row>
      <xdr:rowOff>94960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636668"/>
          <a:ext cx="838200" cy="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109360</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311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86483</xdr:rowOff>
    </xdr:from>
    <xdr:to>
      <xdr:col>85</xdr:col>
      <xdr:colOff>177800</xdr:colOff>
      <xdr:row>79</xdr:row>
      <xdr:rowOff>16633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87319</xdr:rowOff>
    </xdr:from>
    <xdr:to>
      <xdr:col>81</xdr:col>
      <xdr:colOff>50800</xdr:colOff>
      <xdr:row>79</xdr:row>
      <xdr:rowOff>92118</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592300" y="13631869"/>
          <a:ext cx="889000" cy="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8857</xdr:rowOff>
    </xdr:from>
    <xdr:to>
      <xdr:col>81</xdr:col>
      <xdr:colOff>101600</xdr:colOff>
      <xdr:row>78</xdr:row>
      <xdr:rowOff>110457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3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126984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15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87319</xdr:rowOff>
    </xdr:from>
    <xdr:to>
      <xdr:col>76</xdr:col>
      <xdr:colOff>114300</xdr:colOff>
      <xdr:row>79</xdr:row>
      <xdr:rowOff>95090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3703300" y="13631869"/>
          <a:ext cx="889000" cy="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9902</xdr:rowOff>
    </xdr:from>
    <xdr:to>
      <xdr:col>76</xdr:col>
      <xdr:colOff>165100</xdr:colOff>
      <xdr:row>78</xdr:row>
      <xdr:rowOff>111502</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38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128029</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15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95090</xdr:rowOff>
    </xdr:from>
    <xdr:to>
      <xdr:col>71</xdr:col>
      <xdr:colOff>177800</xdr:colOff>
      <xdr:row>79</xdr:row>
      <xdr:rowOff>97442</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2814300" y="13639640"/>
          <a:ext cx="889000" cy="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34362</xdr:rowOff>
    </xdr:from>
    <xdr:to>
      <xdr:col>72</xdr:col>
      <xdr:colOff>38100</xdr:colOff>
      <xdr:row>78</xdr:row>
      <xdr:rowOff>135962</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40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152489</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18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70678</xdr:rowOff>
    </xdr:from>
    <xdr:to>
      <xdr:col>67</xdr:col>
      <xdr:colOff>101600</xdr:colOff>
      <xdr:row>79</xdr:row>
      <xdr:rowOff>828</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17355</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44160</xdr:rowOff>
    </xdr:from>
    <xdr:to>
      <xdr:col>85</xdr:col>
      <xdr:colOff>177800</xdr:colOff>
      <xdr:row>79</xdr:row>
      <xdr:rowOff>145760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5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130537</xdr:rowOff>
    </xdr:from>
    <xdr:ext cx="378565"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503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41318</xdr:rowOff>
    </xdr:from>
    <xdr:to>
      <xdr:col>81</xdr:col>
      <xdr:colOff>101600</xdr:colOff>
      <xdr:row>79</xdr:row>
      <xdr:rowOff>142918</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58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134045</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2017" y="13678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36519</xdr:rowOff>
    </xdr:from>
    <xdr:to>
      <xdr:col>76</xdr:col>
      <xdr:colOff>165100</xdr:colOff>
      <xdr:row>79</xdr:row>
      <xdr:rowOff>138119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58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129246</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03017" y="13673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44290</xdr:rowOff>
    </xdr:from>
    <xdr:to>
      <xdr:col>72</xdr:col>
      <xdr:colOff>38100</xdr:colOff>
      <xdr:row>79</xdr:row>
      <xdr:rowOff>145890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58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137017</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14017" y="13681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46642</xdr:rowOff>
    </xdr:from>
    <xdr:to>
      <xdr:col>67</xdr:col>
      <xdr:colOff>101600</xdr:colOff>
      <xdr:row>79</xdr:row>
      <xdr:rowOff>148242</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59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139369</xdr:rowOff>
    </xdr:from>
    <xdr:ext cx="313932"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57333" y="136839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1029</xdr:rowOff>
    </xdr:from>
    <xdr:to>
      <xdr:col>85</xdr:col>
      <xdr:colOff>127000</xdr:colOff>
      <xdr:row>96</xdr:row>
      <xdr:rowOff>34417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460229"/>
          <a:ext cx="838200" cy="3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166006</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11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34417</xdr:rowOff>
    </xdr:from>
    <xdr:to>
      <xdr:col>81</xdr:col>
      <xdr:colOff>50800</xdr:colOff>
      <xdr:row>96</xdr:row>
      <xdr:rowOff>77788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493617"/>
          <a:ext cx="889000" cy="4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154127</xdr:rowOff>
    </xdr:from>
    <xdr:to>
      <xdr:col>81</xdr:col>
      <xdr:colOff>101600</xdr:colOff>
      <xdr:row>95</xdr:row>
      <xdr:rowOff>84277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100804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65532</xdr:rowOff>
    </xdr:from>
    <xdr:to>
      <xdr:col>76</xdr:col>
      <xdr:colOff>114300</xdr:colOff>
      <xdr:row>96</xdr:row>
      <xdr:rowOff>77788</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6524732"/>
          <a:ext cx="889000" cy="1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25349</xdr:rowOff>
    </xdr:from>
    <xdr:to>
      <xdr:col>76</xdr:col>
      <xdr:colOff>165100</xdr:colOff>
      <xdr:row>95</xdr:row>
      <xdr:rowOff>126949</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143476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12802</xdr:rowOff>
    </xdr:from>
    <xdr:to>
      <xdr:col>71</xdr:col>
      <xdr:colOff>177800</xdr:colOff>
      <xdr:row>96</xdr:row>
      <xdr:rowOff>65532</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6472002"/>
          <a:ext cx="889000" cy="5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39827</xdr:rowOff>
    </xdr:from>
    <xdr:to>
      <xdr:col>72</xdr:col>
      <xdr:colOff>38100</xdr:colOff>
      <xdr:row>95</xdr:row>
      <xdr:rowOff>141427</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157954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32741</xdr:rowOff>
    </xdr:from>
    <xdr:to>
      <xdr:col>67</xdr:col>
      <xdr:colOff>101600</xdr:colOff>
      <xdr:row>95</xdr:row>
      <xdr:rowOff>134341</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150868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121679</xdr:rowOff>
    </xdr:from>
    <xdr:to>
      <xdr:col>85</xdr:col>
      <xdr:colOff>177800</xdr:colOff>
      <xdr:row>96</xdr:row>
      <xdr:rowOff>51829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40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100106</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38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155067</xdr:rowOff>
    </xdr:from>
    <xdr:to>
      <xdr:col>81</xdr:col>
      <xdr:colOff>101600</xdr:colOff>
      <xdr:row>96</xdr:row>
      <xdr:rowOff>85217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44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76344</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53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26988</xdr:rowOff>
    </xdr:from>
    <xdr:to>
      <xdr:col>76</xdr:col>
      <xdr:colOff>165100</xdr:colOff>
      <xdr:row>96</xdr:row>
      <xdr:rowOff>128588</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48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119715</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57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14732</xdr:rowOff>
    </xdr:from>
    <xdr:to>
      <xdr:col>72</xdr:col>
      <xdr:colOff>38100</xdr:colOff>
      <xdr:row>96</xdr:row>
      <xdr:rowOff>116332</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47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107459</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56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133452</xdr:rowOff>
    </xdr:from>
    <xdr:to>
      <xdr:col>67</xdr:col>
      <xdr:colOff>101600</xdr:colOff>
      <xdr:row>96</xdr:row>
      <xdr:rowOff>63602</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42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54729</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5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154432</xdr:rowOff>
    </xdr:from>
    <xdr:to>
      <xdr:col>107</xdr:col>
      <xdr:colOff>101600</xdr:colOff>
      <xdr:row>39</xdr:row>
      <xdr:rowOff>84582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101109</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143383</xdr:rowOff>
    </xdr:from>
    <xdr:to>
      <xdr:col>102</xdr:col>
      <xdr:colOff>165100</xdr:colOff>
      <xdr:row>39</xdr:row>
      <xdr:rowOff>73533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90060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122809</xdr:rowOff>
    </xdr:from>
    <xdr:to>
      <xdr:col>98</xdr:col>
      <xdr:colOff>38100</xdr:colOff>
      <xdr:row>39</xdr:row>
      <xdr:rowOff>52959</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69486</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最小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6" name="前年度繰上充用金最大値テキスト">
          <a:extLst>
            <a:ext uri="{FF2B5EF4-FFF2-40B4-BE49-F238E27FC236}">
              <a16:creationId xmlns:a16="http://schemas.microsoft.com/office/drawing/2014/main" id="{00000000-0008-0000-0700-000026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9" name="前年度繰上充用金平均値テキスト">
          <a:extLst>
            <a:ext uri="{FF2B5EF4-FFF2-40B4-BE49-F238E27FC236}">
              <a16:creationId xmlns:a16="http://schemas.microsoft.com/office/drawing/2014/main" id="{00000000-0008-0000-0700-000029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8" name="前年度繰上充用金該当値テキスト">
          <a:extLst>
            <a:ext uri="{FF2B5EF4-FFF2-40B4-BE49-F238E27FC236}">
              <a16:creationId xmlns:a16="http://schemas.microsoft.com/office/drawing/2014/main" id="{00000000-0008-0000-0700-00003C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目的別歳出では、労働費のみが類似団体平均を上回っており、勤労住宅資金融資に係る預託金が他団体よりも多いことが考えられる。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総務費は、「臨時特別給付金」の支給があった令和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年度と比較して住民一人当たりのコストが大幅に減少している。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民生費は、コロナによる「子育て世帯臨時特別給付金」や非課税世帯等への「生活困窮者等臨時特別給付金」があったため、住民一人当たりのコストが増加した。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商工費は、「地域循環型商品券」の配布を行った令和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年度と比較して住民一人当たりのコストが大幅に減少している。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土木費は、新都市南北線の整備やひまわりの丘公園をはじめとした都市公園の整備・長寿命化対策事業の実施により、住民一人当たりのコストが増加した。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兵庫県小野市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「行政も経営」の基本理念のもと、無駄や非効率の改善を進め、</a:t>
          </a:r>
          <a:r>
            <a:rPr kumimoji="1" lang="en-US" altLang="ja-JP" sz="1400">
              <a:latin typeface="ＭＳ ゴシック" pitchFamily="49" charset="-128"/>
              <a:ea typeface="ＭＳ ゴシック" pitchFamily="49" charset="-128"/>
            </a:rPr>
            <a:t>44</a:t>
          </a:r>
          <a:r>
            <a:rPr kumimoji="1" lang="ja-JP" altLang="en-US" sz="1400">
              <a:latin typeface="ＭＳ ゴシック" pitchFamily="49" charset="-128"/>
              <a:ea typeface="ＭＳ ゴシック" pitchFamily="49" charset="-128"/>
            </a:rPr>
            <a:t>年連続で実質収支の黒字を達成した。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財政調整基金残高は、地方交付税の配分増加やコロナ対策関連補助金の活用等により前年度に引き続き取崩しを行わなかったことで</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億円増加。標準財政規模比は</a:t>
          </a:r>
          <a:r>
            <a:rPr kumimoji="1" lang="en-US" altLang="ja-JP" sz="1400">
              <a:latin typeface="ＭＳ ゴシック" pitchFamily="49" charset="-128"/>
              <a:ea typeface="ＭＳ ゴシック" pitchFamily="49" charset="-128"/>
            </a:rPr>
            <a:t>0.02</a:t>
          </a:r>
          <a:r>
            <a:rPr kumimoji="1" lang="ja-JP" altLang="en-US" sz="1400">
              <a:latin typeface="ＭＳ ゴシック" pitchFamily="49" charset="-128"/>
              <a:ea typeface="ＭＳ ゴシック" pitchFamily="49" charset="-128"/>
            </a:rPr>
            <a:t>ポイント改善し、実質単年度収支の標準財政規模比も</a:t>
          </a:r>
          <a:r>
            <a:rPr kumimoji="1" lang="en-US" altLang="ja-JP" sz="1400">
              <a:latin typeface="ＭＳ ゴシック" pitchFamily="49" charset="-128"/>
              <a:ea typeface="ＭＳ ゴシック" pitchFamily="49" charset="-128"/>
            </a:rPr>
            <a:t>3.65</a:t>
          </a:r>
          <a:r>
            <a:rPr kumimoji="1" lang="ja-JP" altLang="en-US" sz="1400">
              <a:latin typeface="ＭＳ ゴシック" pitchFamily="49" charset="-128"/>
              <a:ea typeface="ＭＳ ゴシック" pitchFamily="49" charset="-128"/>
            </a:rPr>
            <a:t>ポイント改善している。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今後も、市が独自に定めたガイドラインである基金残高</a:t>
          </a:r>
          <a:r>
            <a:rPr kumimoji="1" lang="en-US" altLang="ja-JP" sz="1400">
              <a:latin typeface="ＭＳ ゴシック" pitchFamily="49" charset="-128"/>
              <a:ea typeface="ＭＳ ゴシック" pitchFamily="49" charset="-128"/>
            </a:rPr>
            <a:t>70</a:t>
          </a:r>
          <a:r>
            <a:rPr kumimoji="1" lang="ja-JP" altLang="en-US" sz="1400">
              <a:latin typeface="ＭＳ ゴシック" pitchFamily="49" charset="-128"/>
              <a:ea typeface="ＭＳ ゴシック" pitchFamily="49" charset="-128"/>
            </a:rPr>
            <a:t>億円を堅持し、財政基盤の強化に努める。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兵庫県小野市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年度においても、実質赤字及び資金不足となった会計は無いため、全会計を対象とした連結赤字比率については、値無しとなった。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今後も引き続き赤字決算とならないよう、事業の効率化と経費削減等により、健全な財政運営を図る。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兵庫県小野市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新庁舎建設に係る地方債の償還が開始したことにより、元利償還金は</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億円増加した。また、下水道や病院に係る公営企業債の元利償還金も</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億円増加しており、実質公債費比率の分子は</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億円の増となった。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今後も老朽化した公共施設等の更新を控えていることから、国・県補助金及び交付税措置のある有利な地方債を積極的に活用し、公債費負担の適正化に努める。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満期一括償還の起債を行っていないため、積立はない。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兵庫県小野市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一般会計等に係る地方債残高は、新庁舎建設に係る地方債の償還が始まったこと、後年度に交付税措置の無い市債の発行を抑制したことなどにより、</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億円減少した。また、地方交付税の配分増加やコロナ対策関連補助金の活用等により前年度に引き続き、財政基金の取り崩しを行わなかったことなどにより、充当可能基金は前年度より</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億円増加し、将来負担比率の分子は</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億円減少した。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老朽化した公共施設等の更新を控えていることから、国・県補助金及び交付税措置のある有利な地方債の活用や既存事業の見直しなどにより、過度な将来負担が生じないよう計画的に事業を実施し、持続可能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兵庫県小野市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億円を積み立てたため、前年度より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取崩しの主な内訳は、うるおい交流館エクラの営繕工事や小野南中学校の長寿命化改良の財源として公共施設整備基金を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億円、白雲谷温泉ゆぴかの駐車場工事やコロナによる赤字補てんの財源として白雲谷温泉施設整備及び運営基金を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億円活用した。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積立の主な内訳は、財政調整基金が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億円でその他の基金は運用利子相当分などを積立てている。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引き続き公共施設の長寿命化事業等が見込まれる状況においても持続可能な財政を維持するため、市独自の財政規律ガイドラインを設定し、基金残高を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億円以上確保することとしている。ガイドラインを堅持するため、事業見直しによるコスト削減や公共施設の再編などにより、基金の適正な活用に努める。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・公共施設整備基金：公共施設の整備に要する資金に充てるための財源として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・福祉基金：より充実した福祉の推進を図るための財源として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・文化振興基金：芸術文化の向上と継続的な発展を図るための財源として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・教育基金：教育事業の充実のために必要な経費の財源として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・新型コロナウイルス感染症対策基金：新型コロナウイルス感染症に係る感染拡大防止、地域医療体制の整備、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市民生活の支援及び地域経済の回復を図る事業を推進するため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・公共施設整備基金：うるおい交流館エクラの営繕工事や小野南中学校の長寿命化改修の財源として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預金利息相当分を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億円積み立てたため、前年度より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・白雲谷温泉施設整備及び運営基金：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白雲谷温泉ゆぴかの駐車場工事やコロナによる赤字補てんの財源として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・公共施設整備基金：今後も学校施設や体育施設等の長寿命化事業が見込まれるため、計画的な積立・取崩を行う。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・白雲谷温泉施設整備及び運営基金：指定管理者と協働して赤字額の縮減を図り、将来の改修等に備えて着実な積立てを行う。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普通交付税の配分増加やコロナ対策関連補助金の活用などにより、前年度に引き続き取崩しを行わなかったことで、前年度より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道路等のインフラ整備や老朽化した公共施設等の更新を継続して実施しており、高齢化の進展等による扶助費の増加による財源不足に対応するため、多額の取崩が見込まれる。補助金等の財源確保に努め、他の基金との均衡も図りながら、適正に管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年度に新庁舎建設後の公債費の増嵩に備えるため私有財産の売却益を活用して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年連続で減債基金を取り崩さない財政運営を行っており、基金残高は利子分の積立てにより増加した。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の実施に伴い地方債残高と公債費の増加が見込まれることから、繰上償還時の財源としての活用や景気後退時の財源不足に伴う交際費の財源として活用する。また、臨時的収入等を活用して計画的な積立てを行うもの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75" thickBot="1" x14ac:dyDescent="0.2">
      <c r="B2" s="179" t="s">
        <v>81</v>
      </c>
      <c r="C2" s="179"/>
      <c r="D2" s="180"/>
    </row>
    <row r="3" spans="1:119" ht="18.75" customHeight="1" thickBot="1" x14ac:dyDescent="0.2">
      <c r="A3" s="178"/>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x14ac:dyDescent="0.15">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91</v>
      </c>
      <c r="AZ4" s="450"/>
      <c r="BA4" s="450"/>
      <c r="BB4" s="450"/>
      <c r="BC4" s="450"/>
      <c r="BD4" s="450"/>
      <c r="BE4" s="450"/>
      <c r="BF4" s="450"/>
      <c r="BG4" s="450"/>
      <c r="BH4" s="450"/>
      <c r="BI4" s="450"/>
      <c r="BJ4" s="450"/>
      <c r="BK4" s="450"/>
      <c r="BL4" s="450"/>
      <c r="BM4" s="451"/>
      <c r="BN4" s="452">
        <v>23283281</v>
      </c>
      <c r="BO4" s="453"/>
      <c r="BP4" s="453"/>
      <c r="BQ4" s="453"/>
      <c r="BR4" s="453"/>
      <c r="BS4" s="453"/>
      <c r="BT4" s="453"/>
      <c r="BU4" s="454"/>
      <c r="BV4" s="452">
        <v>26436030</v>
      </c>
      <c r="BW4" s="453"/>
      <c r="BX4" s="453"/>
      <c r="BY4" s="453"/>
      <c r="BZ4" s="453"/>
      <c r="CA4" s="453"/>
      <c r="CB4" s="453"/>
      <c r="CC4" s="454"/>
      <c r="CD4" s="589" t="s">
        <v>92</v>
      </c>
      <c r="CE4" s="590"/>
      <c r="CF4" s="590"/>
      <c r="CG4" s="590"/>
      <c r="CH4" s="590"/>
      <c r="CI4" s="590"/>
      <c r="CJ4" s="590"/>
      <c r="CK4" s="590"/>
      <c r="CL4" s="590"/>
      <c r="CM4" s="590"/>
      <c r="CN4" s="590"/>
      <c r="CO4" s="590"/>
      <c r="CP4" s="590"/>
      <c r="CQ4" s="590"/>
      <c r="CR4" s="590"/>
      <c r="CS4" s="591"/>
      <c r="CT4" s="592">
        <v>6.5</v>
      </c>
      <c r="CU4" s="593"/>
      <c r="CV4" s="593"/>
      <c r="CW4" s="593"/>
      <c r="CX4" s="593"/>
      <c r="CY4" s="593"/>
      <c r="CZ4" s="593"/>
      <c r="DA4" s="594"/>
      <c r="DB4" s="592">
        <v>3.4</v>
      </c>
      <c r="DC4" s="593"/>
      <c r="DD4" s="593"/>
      <c r="DE4" s="593"/>
      <c r="DF4" s="593"/>
      <c r="DG4" s="593"/>
      <c r="DH4" s="593"/>
      <c r="DI4" s="594"/>
    </row>
    <row r="5" spans="1:119" ht="18.75" customHeight="1" x14ac:dyDescent="0.15">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93</v>
      </c>
      <c r="AN5" s="380"/>
      <c r="AO5" s="380"/>
      <c r="AP5" s="380"/>
      <c r="AQ5" s="380"/>
      <c r="AR5" s="380"/>
      <c r="AS5" s="380"/>
      <c r="AT5" s="381"/>
      <c r="AU5" s="481" t="s">
        <v>94</v>
      </c>
      <c r="AV5" s="482"/>
      <c r="AW5" s="482"/>
      <c r="AX5" s="482"/>
      <c r="AY5" s="437" t="s">
        <v>95</v>
      </c>
      <c r="AZ5" s="438"/>
      <c r="BA5" s="438"/>
      <c r="BB5" s="438"/>
      <c r="BC5" s="438"/>
      <c r="BD5" s="438"/>
      <c r="BE5" s="438"/>
      <c r="BF5" s="438"/>
      <c r="BG5" s="438"/>
      <c r="BH5" s="438"/>
      <c r="BI5" s="438"/>
      <c r="BJ5" s="438"/>
      <c r="BK5" s="438"/>
      <c r="BL5" s="438"/>
      <c r="BM5" s="439"/>
      <c r="BN5" s="423">
        <v>22177690</v>
      </c>
      <c r="BO5" s="424"/>
      <c r="BP5" s="424"/>
      <c r="BQ5" s="424"/>
      <c r="BR5" s="424"/>
      <c r="BS5" s="424"/>
      <c r="BT5" s="424"/>
      <c r="BU5" s="425"/>
      <c r="BV5" s="423">
        <v>25645521</v>
      </c>
      <c r="BW5" s="424"/>
      <c r="BX5" s="424"/>
      <c r="BY5" s="424"/>
      <c r="BZ5" s="424"/>
      <c r="CA5" s="424"/>
      <c r="CB5" s="424"/>
      <c r="CC5" s="425"/>
      <c r="CD5" s="463" t="s">
        <v>96</v>
      </c>
      <c r="CE5" s="383"/>
      <c r="CF5" s="383"/>
      <c r="CG5" s="383"/>
      <c r="CH5" s="383"/>
      <c r="CI5" s="383"/>
      <c r="CJ5" s="383"/>
      <c r="CK5" s="383"/>
      <c r="CL5" s="383"/>
      <c r="CM5" s="383"/>
      <c r="CN5" s="383"/>
      <c r="CO5" s="383"/>
      <c r="CP5" s="383"/>
      <c r="CQ5" s="383"/>
      <c r="CR5" s="383"/>
      <c r="CS5" s="464"/>
      <c r="CT5" s="420">
        <v>90.5</v>
      </c>
      <c r="CU5" s="421"/>
      <c r="CV5" s="421"/>
      <c r="CW5" s="421"/>
      <c r="CX5" s="421"/>
      <c r="CY5" s="421"/>
      <c r="CZ5" s="421"/>
      <c r="DA5" s="422"/>
      <c r="DB5" s="420">
        <v>90.7</v>
      </c>
      <c r="DC5" s="421"/>
      <c r="DD5" s="421"/>
      <c r="DE5" s="421"/>
      <c r="DF5" s="421"/>
      <c r="DG5" s="421"/>
      <c r="DH5" s="421"/>
      <c r="DI5" s="422"/>
    </row>
    <row r="6" spans="1:119" ht="18.75" customHeight="1" x14ac:dyDescent="0.15">
      <c r="A6" s="178"/>
      <c r="B6" s="569" t="s">
        <v>97</v>
      </c>
      <c r="C6" s="410"/>
      <c r="D6" s="410"/>
      <c r="E6" s="570"/>
      <c r="F6" s="570"/>
      <c r="G6" s="570"/>
      <c r="H6" s="570"/>
      <c r="I6" s="570"/>
      <c r="J6" s="570"/>
      <c r="K6" s="570"/>
      <c r="L6" s="570" t="s">
        <v>98</v>
      </c>
      <c r="M6" s="570"/>
      <c r="N6" s="570"/>
      <c r="O6" s="570"/>
      <c r="P6" s="570"/>
      <c r="Q6" s="570"/>
      <c r="R6" s="408"/>
      <c r="S6" s="408"/>
      <c r="T6" s="408"/>
      <c r="U6" s="408"/>
      <c r="V6" s="576"/>
      <c r="W6" s="513" t="s">
        <v>99</v>
      </c>
      <c r="X6" s="409"/>
      <c r="Y6" s="409"/>
      <c r="Z6" s="409"/>
      <c r="AA6" s="409"/>
      <c r="AB6" s="410"/>
      <c r="AC6" s="581" t="s">
        <v>100</v>
      </c>
      <c r="AD6" s="582"/>
      <c r="AE6" s="582"/>
      <c r="AF6" s="582"/>
      <c r="AG6" s="582"/>
      <c r="AH6" s="582"/>
      <c r="AI6" s="582"/>
      <c r="AJ6" s="582"/>
      <c r="AK6" s="582"/>
      <c r="AL6" s="583"/>
      <c r="AM6" s="480" t="s">
        <v>101</v>
      </c>
      <c r="AN6" s="380"/>
      <c r="AO6" s="380"/>
      <c r="AP6" s="380"/>
      <c r="AQ6" s="380"/>
      <c r="AR6" s="380"/>
      <c r="AS6" s="380"/>
      <c r="AT6" s="381"/>
      <c r="AU6" s="481" t="s">
        <v>94</v>
      </c>
      <c r="AV6" s="482"/>
      <c r="AW6" s="482"/>
      <c r="AX6" s="482"/>
      <c r="AY6" s="437" t="s">
        <v>102</v>
      </c>
      <c r="AZ6" s="438"/>
      <c r="BA6" s="438"/>
      <c r="BB6" s="438"/>
      <c r="BC6" s="438"/>
      <c r="BD6" s="438"/>
      <c r="BE6" s="438"/>
      <c r="BF6" s="438"/>
      <c r="BG6" s="438"/>
      <c r="BH6" s="438"/>
      <c r="BI6" s="438"/>
      <c r="BJ6" s="438"/>
      <c r="BK6" s="438"/>
      <c r="BL6" s="438"/>
      <c r="BM6" s="439"/>
      <c r="BN6" s="423">
        <v>1105591</v>
      </c>
      <c r="BO6" s="424"/>
      <c r="BP6" s="424"/>
      <c r="BQ6" s="424"/>
      <c r="BR6" s="424"/>
      <c r="BS6" s="424"/>
      <c r="BT6" s="424"/>
      <c r="BU6" s="425"/>
      <c r="BV6" s="423">
        <v>790509</v>
      </c>
      <c r="BW6" s="424"/>
      <c r="BX6" s="424"/>
      <c r="BY6" s="424"/>
      <c r="BZ6" s="424"/>
      <c r="CA6" s="424"/>
      <c r="CB6" s="424"/>
      <c r="CC6" s="425"/>
      <c r="CD6" s="463" t="s">
        <v>103</v>
      </c>
      <c r="CE6" s="383"/>
      <c r="CF6" s="383"/>
      <c r="CG6" s="383"/>
      <c r="CH6" s="383"/>
      <c r="CI6" s="383"/>
      <c r="CJ6" s="383"/>
      <c r="CK6" s="383"/>
      <c r="CL6" s="383"/>
      <c r="CM6" s="383"/>
      <c r="CN6" s="383"/>
      <c r="CO6" s="383"/>
      <c r="CP6" s="383"/>
      <c r="CQ6" s="383"/>
      <c r="CR6" s="383"/>
      <c r="CS6" s="464"/>
      <c r="CT6" s="566">
        <v>91.3</v>
      </c>
      <c r="CU6" s="567"/>
      <c r="CV6" s="567"/>
      <c r="CW6" s="567"/>
      <c r="CX6" s="567"/>
      <c r="CY6" s="567"/>
      <c r="CZ6" s="567"/>
      <c r="DA6" s="568"/>
      <c r="DB6" s="566">
        <v>95.8</v>
      </c>
      <c r="DC6" s="567"/>
      <c r="DD6" s="567"/>
      <c r="DE6" s="567"/>
      <c r="DF6" s="567"/>
      <c r="DG6" s="567"/>
      <c r="DH6" s="567"/>
      <c r="DI6" s="568"/>
    </row>
    <row r="7" spans="1:119" ht="18.75" customHeight="1" x14ac:dyDescent="0.15">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104</v>
      </c>
      <c r="AN7" s="380"/>
      <c r="AO7" s="380"/>
      <c r="AP7" s="380"/>
      <c r="AQ7" s="380"/>
      <c r="AR7" s="380"/>
      <c r="AS7" s="380"/>
      <c r="AT7" s="381"/>
      <c r="AU7" s="481" t="s">
        <v>94</v>
      </c>
      <c r="AV7" s="482"/>
      <c r="AW7" s="482"/>
      <c r="AX7" s="482"/>
      <c r="AY7" s="437" t="s">
        <v>105</v>
      </c>
      <c r="AZ7" s="438"/>
      <c r="BA7" s="438"/>
      <c r="BB7" s="438"/>
      <c r="BC7" s="438"/>
      <c r="BD7" s="438"/>
      <c r="BE7" s="438"/>
      <c r="BF7" s="438"/>
      <c r="BG7" s="438"/>
      <c r="BH7" s="438"/>
      <c r="BI7" s="438"/>
      <c r="BJ7" s="438"/>
      <c r="BK7" s="438"/>
      <c r="BL7" s="438"/>
      <c r="BM7" s="439"/>
      <c r="BN7" s="423">
        <v>320015</v>
      </c>
      <c r="BO7" s="424"/>
      <c r="BP7" s="424"/>
      <c r="BQ7" s="424"/>
      <c r="BR7" s="424"/>
      <c r="BS7" s="424"/>
      <c r="BT7" s="424"/>
      <c r="BU7" s="425"/>
      <c r="BV7" s="423">
        <v>398174</v>
      </c>
      <c r="BW7" s="424"/>
      <c r="BX7" s="424"/>
      <c r="BY7" s="424"/>
      <c r="BZ7" s="424"/>
      <c r="CA7" s="424"/>
      <c r="CB7" s="424"/>
      <c r="CC7" s="425"/>
      <c r="CD7" s="463" t="s">
        <v>106</v>
      </c>
      <c r="CE7" s="383"/>
      <c r="CF7" s="383"/>
      <c r="CG7" s="383"/>
      <c r="CH7" s="383"/>
      <c r="CI7" s="383"/>
      <c r="CJ7" s="383"/>
      <c r="CK7" s="383"/>
      <c r="CL7" s="383"/>
      <c r="CM7" s="383"/>
      <c r="CN7" s="383"/>
      <c r="CO7" s="383"/>
      <c r="CP7" s="383"/>
      <c r="CQ7" s="383"/>
      <c r="CR7" s="383"/>
      <c r="CS7" s="464"/>
      <c r="CT7" s="423">
        <v>12116304</v>
      </c>
      <c r="CU7" s="424"/>
      <c r="CV7" s="424"/>
      <c r="CW7" s="424"/>
      <c r="CX7" s="424"/>
      <c r="CY7" s="424"/>
      <c r="CZ7" s="424"/>
      <c r="DA7" s="425"/>
      <c r="DB7" s="423">
        <v>11570912</v>
      </c>
      <c r="DC7" s="424"/>
      <c r="DD7" s="424"/>
      <c r="DE7" s="424"/>
      <c r="DF7" s="424"/>
      <c r="DG7" s="424"/>
      <c r="DH7" s="424"/>
      <c r="DI7" s="425"/>
    </row>
    <row r="8" spans="1:119" ht="18.75" customHeight="1" thickBot="1" x14ac:dyDescent="0.2">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107</v>
      </c>
      <c r="AN8" s="380"/>
      <c r="AO8" s="380"/>
      <c r="AP8" s="380"/>
      <c r="AQ8" s="380"/>
      <c r="AR8" s="380"/>
      <c r="AS8" s="380"/>
      <c r="AT8" s="381"/>
      <c r="AU8" s="481" t="s">
        <v>108</v>
      </c>
      <c r="AV8" s="482"/>
      <c r="AW8" s="482"/>
      <c r="AX8" s="482"/>
      <c r="AY8" s="437" t="s">
        <v>109</v>
      </c>
      <c r="AZ8" s="438"/>
      <c r="BA8" s="438"/>
      <c r="BB8" s="438"/>
      <c r="BC8" s="438"/>
      <c r="BD8" s="438"/>
      <c r="BE8" s="438"/>
      <c r="BF8" s="438"/>
      <c r="BG8" s="438"/>
      <c r="BH8" s="438"/>
      <c r="BI8" s="438"/>
      <c r="BJ8" s="438"/>
      <c r="BK8" s="438"/>
      <c r="BL8" s="438"/>
      <c r="BM8" s="439"/>
      <c r="BN8" s="423">
        <v>785576</v>
      </c>
      <c r="BO8" s="424"/>
      <c r="BP8" s="424"/>
      <c r="BQ8" s="424"/>
      <c r="BR8" s="424"/>
      <c r="BS8" s="424"/>
      <c r="BT8" s="424"/>
      <c r="BU8" s="425"/>
      <c r="BV8" s="423">
        <v>392335</v>
      </c>
      <c r="BW8" s="424"/>
      <c r="BX8" s="424"/>
      <c r="BY8" s="424"/>
      <c r="BZ8" s="424"/>
      <c r="CA8" s="424"/>
      <c r="CB8" s="424"/>
      <c r="CC8" s="425"/>
      <c r="CD8" s="463" t="s">
        <v>110</v>
      </c>
      <c r="CE8" s="383"/>
      <c r="CF8" s="383"/>
      <c r="CG8" s="383"/>
      <c r="CH8" s="383"/>
      <c r="CI8" s="383"/>
      <c r="CJ8" s="383"/>
      <c r="CK8" s="383"/>
      <c r="CL8" s="383"/>
      <c r="CM8" s="383"/>
      <c r="CN8" s="383"/>
      <c r="CO8" s="383"/>
      <c r="CP8" s="383"/>
      <c r="CQ8" s="383"/>
      <c r="CR8" s="383"/>
      <c r="CS8" s="464"/>
      <c r="CT8" s="526">
        <v>0.71</v>
      </c>
      <c r="CU8" s="527"/>
      <c r="CV8" s="527"/>
      <c r="CW8" s="527"/>
      <c r="CX8" s="527"/>
      <c r="CY8" s="527"/>
      <c r="CZ8" s="527"/>
      <c r="DA8" s="528"/>
      <c r="DB8" s="526">
        <v>0.72</v>
      </c>
      <c r="DC8" s="527"/>
      <c r="DD8" s="527"/>
      <c r="DE8" s="527"/>
      <c r="DF8" s="527"/>
      <c r="DG8" s="527"/>
      <c r="DH8" s="527"/>
      <c r="DI8" s="528"/>
    </row>
    <row r="9" spans="1:119" ht="18.75" customHeight="1" thickBot="1" x14ac:dyDescent="0.2">
      <c r="A9" s="178"/>
      <c r="B9" s="555" t="s">
        <v>111</v>
      </c>
      <c r="C9" s="556"/>
      <c r="D9" s="556"/>
      <c r="E9" s="556"/>
      <c r="F9" s="556"/>
      <c r="G9" s="556"/>
      <c r="H9" s="556"/>
      <c r="I9" s="556"/>
      <c r="J9" s="556"/>
      <c r="K9" s="474"/>
      <c r="L9" s="557" t="s">
        <v>112</v>
      </c>
      <c r="M9" s="558"/>
      <c r="N9" s="558"/>
      <c r="O9" s="558"/>
      <c r="P9" s="558"/>
      <c r="Q9" s="559"/>
      <c r="R9" s="560">
        <v>47562</v>
      </c>
      <c r="S9" s="561"/>
      <c r="T9" s="561"/>
      <c r="U9" s="561"/>
      <c r="V9" s="562"/>
      <c r="W9" s="492" t="s">
        <v>113</v>
      </c>
      <c r="X9" s="493"/>
      <c r="Y9" s="493"/>
      <c r="Z9" s="493"/>
      <c r="AA9" s="493"/>
      <c r="AB9" s="493"/>
      <c r="AC9" s="493"/>
      <c r="AD9" s="493"/>
      <c r="AE9" s="493"/>
      <c r="AF9" s="493"/>
      <c r="AG9" s="493"/>
      <c r="AH9" s="493"/>
      <c r="AI9" s="493"/>
      <c r="AJ9" s="493"/>
      <c r="AK9" s="493"/>
      <c r="AL9" s="563"/>
      <c r="AM9" s="480" t="s">
        <v>114</v>
      </c>
      <c r="AN9" s="380"/>
      <c r="AO9" s="380"/>
      <c r="AP9" s="380"/>
      <c r="AQ9" s="380"/>
      <c r="AR9" s="380"/>
      <c r="AS9" s="380"/>
      <c r="AT9" s="381"/>
      <c r="AU9" s="481" t="s">
        <v>115</v>
      </c>
      <c r="AV9" s="482"/>
      <c r="AW9" s="482"/>
      <c r="AX9" s="482"/>
      <c r="AY9" s="437" t="s">
        <v>116</v>
      </c>
      <c r="AZ9" s="438"/>
      <c r="BA9" s="438"/>
      <c r="BB9" s="438"/>
      <c r="BC9" s="438"/>
      <c r="BD9" s="438"/>
      <c r="BE9" s="438"/>
      <c r="BF9" s="438"/>
      <c r="BG9" s="438"/>
      <c r="BH9" s="438"/>
      <c r="BI9" s="438"/>
      <c r="BJ9" s="438"/>
      <c r="BK9" s="438"/>
      <c r="BL9" s="438"/>
      <c r="BM9" s="439"/>
      <c r="BN9" s="423">
        <v>393241</v>
      </c>
      <c r="BO9" s="424"/>
      <c r="BP9" s="424"/>
      <c r="BQ9" s="424"/>
      <c r="BR9" s="424"/>
      <c r="BS9" s="424"/>
      <c r="BT9" s="424"/>
      <c r="BU9" s="425"/>
      <c r="BV9" s="423">
        <v>-47507</v>
      </c>
      <c r="BW9" s="424"/>
      <c r="BX9" s="424"/>
      <c r="BY9" s="424"/>
      <c r="BZ9" s="424"/>
      <c r="CA9" s="424"/>
      <c r="CB9" s="424"/>
      <c r="CC9" s="425"/>
      <c r="CD9" s="463" t="s">
        <v>117</v>
      </c>
      <c r="CE9" s="383"/>
      <c r="CF9" s="383"/>
      <c r="CG9" s="383"/>
      <c r="CH9" s="383"/>
      <c r="CI9" s="383"/>
      <c r="CJ9" s="383"/>
      <c r="CK9" s="383"/>
      <c r="CL9" s="383"/>
      <c r="CM9" s="383"/>
      <c r="CN9" s="383"/>
      <c r="CO9" s="383"/>
      <c r="CP9" s="383"/>
      <c r="CQ9" s="383"/>
      <c r="CR9" s="383"/>
      <c r="CS9" s="464"/>
      <c r="CT9" s="420">
        <v>15.1</v>
      </c>
      <c r="CU9" s="421"/>
      <c r="CV9" s="421"/>
      <c r="CW9" s="421"/>
      <c r="CX9" s="421"/>
      <c r="CY9" s="421"/>
      <c r="CZ9" s="421"/>
      <c r="DA9" s="422"/>
      <c r="DB9" s="420">
        <v>14.2</v>
      </c>
      <c r="DC9" s="421"/>
      <c r="DD9" s="421"/>
      <c r="DE9" s="421"/>
      <c r="DF9" s="421"/>
      <c r="DG9" s="421"/>
      <c r="DH9" s="421"/>
      <c r="DI9" s="422"/>
    </row>
    <row r="10" spans="1:119" ht="18.75" customHeight="1" thickBot="1" x14ac:dyDescent="0.2">
      <c r="A10" s="178"/>
      <c r="B10" s="555"/>
      <c r="C10" s="556"/>
      <c r="D10" s="556"/>
      <c r="E10" s="556"/>
      <c r="F10" s="556"/>
      <c r="G10" s="556"/>
      <c r="H10" s="556"/>
      <c r="I10" s="556"/>
      <c r="J10" s="556"/>
      <c r="K10" s="474"/>
      <c r="L10" s="379" t="s">
        <v>118</v>
      </c>
      <c r="M10" s="380"/>
      <c r="N10" s="380"/>
      <c r="O10" s="380"/>
      <c r="P10" s="380"/>
      <c r="Q10" s="381"/>
      <c r="R10" s="376">
        <v>48580</v>
      </c>
      <c r="S10" s="377"/>
      <c r="T10" s="377"/>
      <c r="U10" s="377"/>
      <c r="V10" s="436"/>
      <c r="W10" s="564"/>
      <c r="X10" s="374"/>
      <c r="Y10" s="374"/>
      <c r="Z10" s="374"/>
      <c r="AA10" s="374"/>
      <c r="AB10" s="374"/>
      <c r="AC10" s="374"/>
      <c r="AD10" s="374"/>
      <c r="AE10" s="374"/>
      <c r="AF10" s="374"/>
      <c r="AG10" s="374"/>
      <c r="AH10" s="374"/>
      <c r="AI10" s="374"/>
      <c r="AJ10" s="374"/>
      <c r="AK10" s="374"/>
      <c r="AL10" s="565"/>
      <c r="AM10" s="480" t="s">
        <v>119</v>
      </c>
      <c r="AN10" s="380"/>
      <c r="AO10" s="380"/>
      <c r="AP10" s="380"/>
      <c r="AQ10" s="380"/>
      <c r="AR10" s="380"/>
      <c r="AS10" s="380"/>
      <c r="AT10" s="381"/>
      <c r="AU10" s="481" t="s">
        <v>115</v>
      </c>
      <c r="AV10" s="482"/>
      <c r="AW10" s="482"/>
      <c r="AX10" s="482"/>
      <c r="AY10" s="437" t="s">
        <v>120</v>
      </c>
      <c r="AZ10" s="438"/>
      <c r="BA10" s="438"/>
      <c r="BB10" s="438"/>
      <c r="BC10" s="438"/>
      <c r="BD10" s="438"/>
      <c r="BE10" s="438"/>
      <c r="BF10" s="438"/>
      <c r="BG10" s="438"/>
      <c r="BH10" s="438"/>
      <c r="BI10" s="438"/>
      <c r="BJ10" s="438"/>
      <c r="BK10" s="438"/>
      <c r="BL10" s="438"/>
      <c r="BM10" s="439"/>
      <c r="BN10" s="423">
        <v>11500</v>
      </c>
      <c r="BO10" s="424"/>
      <c r="BP10" s="424"/>
      <c r="BQ10" s="424"/>
      <c r="BR10" s="424"/>
      <c r="BS10" s="424"/>
      <c r="BT10" s="424"/>
      <c r="BU10" s="425"/>
      <c r="BV10" s="423">
        <v>11400</v>
      </c>
      <c r="BW10" s="424"/>
      <c r="BX10" s="424"/>
      <c r="BY10" s="424"/>
      <c r="BZ10" s="424"/>
      <c r="CA10" s="424"/>
      <c r="CB10" s="424"/>
      <c r="CC10" s="425"/>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5"/>
      <c r="C11" s="556"/>
      <c r="D11" s="556"/>
      <c r="E11" s="556"/>
      <c r="F11" s="556"/>
      <c r="G11" s="556"/>
      <c r="H11" s="556"/>
      <c r="I11" s="556"/>
      <c r="J11" s="556"/>
      <c r="K11" s="474"/>
      <c r="L11" s="384" t="s">
        <v>122</v>
      </c>
      <c r="M11" s="385"/>
      <c r="N11" s="385"/>
      <c r="O11" s="385"/>
      <c r="P11" s="385"/>
      <c r="Q11" s="386"/>
      <c r="R11" s="552" t="s">
        <v>123</v>
      </c>
      <c r="S11" s="553"/>
      <c r="T11" s="553"/>
      <c r="U11" s="553"/>
      <c r="V11" s="554"/>
      <c r="W11" s="564"/>
      <c r="X11" s="374"/>
      <c r="Y11" s="374"/>
      <c r="Z11" s="374"/>
      <c r="AA11" s="374"/>
      <c r="AB11" s="374"/>
      <c r="AC11" s="374"/>
      <c r="AD11" s="374"/>
      <c r="AE11" s="374"/>
      <c r="AF11" s="374"/>
      <c r="AG11" s="374"/>
      <c r="AH11" s="374"/>
      <c r="AI11" s="374"/>
      <c r="AJ11" s="374"/>
      <c r="AK11" s="374"/>
      <c r="AL11" s="565"/>
      <c r="AM11" s="480" t="s">
        <v>124</v>
      </c>
      <c r="AN11" s="380"/>
      <c r="AO11" s="380"/>
      <c r="AP11" s="380"/>
      <c r="AQ11" s="380"/>
      <c r="AR11" s="380"/>
      <c r="AS11" s="380"/>
      <c r="AT11" s="381"/>
      <c r="AU11" s="481" t="s">
        <v>125</v>
      </c>
      <c r="AV11" s="482"/>
      <c r="AW11" s="482"/>
      <c r="AX11" s="482"/>
      <c r="AY11" s="437" t="s">
        <v>126</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127</v>
      </c>
      <c r="CE11" s="383"/>
      <c r="CF11" s="383"/>
      <c r="CG11" s="383"/>
      <c r="CH11" s="383"/>
      <c r="CI11" s="383"/>
      <c r="CJ11" s="383"/>
      <c r="CK11" s="383"/>
      <c r="CL11" s="383"/>
      <c r="CM11" s="383"/>
      <c r="CN11" s="383"/>
      <c r="CO11" s="383"/>
      <c r="CP11" s="383"/>
      <c r="CQ11" s="383"/>
      <c r="CR11" s="383"/>
      <c r="CS11" s="464"/>
      <c r="CT11" s="526" t="s">
        <v>128</v>
      </c>
      <c r="CU11" s="527"/>
      <c r="CV11" s="527"/>
      <c r="CW11" s="527"/>
      <c r="CX11" s="527"/>
      <c r="CY11" s="527"/>
      <c r="CZ11" s="527"/>
      <c r="DA11" s="528"/>
      <c r="DB11" s="526" t="s">
        <v>128</v>
      </c>
      <c r="DC11" s="527"/>
      <c r="DD11" s="527"/>
      <c r="DE11" s="527"/>
      <c r="DF11" s="527"/>
      <c r="DG11" s="527"/>
      <c r="DH11" s="527"/>
      <c r="DI11" s="528"/>
    </row>
    <row r="12" spans="1:119" ht="18.75" customHeight="1" x14ac:dyDescent="0.15">
      <c r="A12" s="178"/>
      <c r="B12" s="529" t="s">
        <v>129</v>
      </c>
      <c r="C12" s="530"/>
      <c r="D12" s="530"/>
      <c r="E12" s="530"/>
      <c r="F12" s="530"/>
      <c r="G12" s="530"/>
      <c r="H12" s="530"/>
      <c r="I12" s="530"/>
      <c r="J12" s="530"/>
      <c r="K12" s="531"/>
      <c r="L12" s="538" t="s">
        <v>130</v>
      </c>
      <c r="M12" s="539"/>
      <c r="N12" s="539"/>
      <c r="O12" s="539"/>
      <c r="P12" s="539"/>
      <c r="Q12" s="540"/>
      <c r="R12" s="541">
        <v>47833</v>
      </c>
      <c r="S12" s="542"/>
      <c r="T12" s="542"/>
      <c r="U12" s="542"/>
      <c r="V12" s="543"/>
      <c r="W12" s="544" t="s">
        <v>1</v>
      </c>
      <c r="X12" s="482"/>
      <c r="Y12" s="482"/>
      <c r="Z12" s="482"/>
      <c r="AA12" s="482"/>
      <c r="AB12" s="545"/>
      <c r="AC12" s="546" t="s">
        <v>131</v>
      </c>
      <c r="AD12" s="547"/>
      <c r="AE12" s="547"/>
      <c r="AF12" s="547"/>
      <c r="AG12" s="548"/>
      <c r="AH12" s="546" t="s">
        <v>132</v>
      </c>
      <c r="AI12" s="547"/>
      <c r="AJ12" s="547"/>
      <c r="AK12" s="547"/>
      <c r="AL12" s="549"/>
      <c r="AM12" s="480" t="s">
        <v>133</v>
      </c>
      <c r="AN12" s="380"/>
      <c r="AO12" s="380"/>
      <c r="AP12" s="380"/>
      <c r="AQ12" s="380"/>
      <c r="AR12" s="380"/>
      <c r="AS12" s="380"/>
      <c r="AT12" s="381"/>
      <c r="AU12" s="481" t="s">
        <v>134</v>
      </c>
      <c r="AV12" s="482"/>
      <c r="AW12" s="482"/>
      <c r="AX12" s="482"/>
      <c r="AY12" s="437" t="s">
        <v>135</v>
      </c>
      <c r="AZ12" s="438"/>
      <c r="BA12" s="438"/>
      <c r="BB12" s="438"/>
      <c r="BC12" s="438"/>
      <c r="BD12" s="438"/>
      <c r="BE12" s="438"/>
      <c r="BF12" s="438"/>
      <c r="BG12" s="438"/>
      <c r="BH12" s="438"/>
      <c r="BI12" s="438"/>
      <c r="BJ12" s="438"/>
      <c r="BK12" s="438"/>
      <c r="BL12" s="438"/>
      <c r="BM12" s="439"/>
      <c r="BN12" s="423">
        <v>0</v>
      </c>
      <c r="BO12" s="424"/>
      <c r="BP12" s="424"/>
      <c r="BQ12" s="424"/>
      <c r="BR12" s="424"/>
      <c r="BS12" s="424"/>
      <c r="BT12" s="424"/>
      <c r="BU12" s="425"/>
      <c r="BV12" s="423">
        <v>0</v>
      </c>
      <c r="BW12" s="424"/>
      <c r="BX12" s="424"/>
      <c r="BY12" s="424"/>
      <c r="BZ12" s="424"/>
      <c r="CA12" s="424"/>
      <c r="CB12" s="424"/>
      <c r="CC12" s="425"/>
      <c r="CD12" s="463" t="s">
        <v>136</v>
      </c>
      <c r="CE12" s="383"/>
      <c r="CF12" s="383"/>
      <c r="CG12" s="383"/>
      <c r="CH12" s="383"/>
      <c r="CI12" s="383"/>
      <c r="CJ12" s="383"/>
      <c r="CK12" s="383"/>
      <c r="CL12" s="383"/>
      <c r="CM12" s="383"/>
      <c r="CN12" s="383"/>
      <c r="CO12" s="383"/>
      <c r="CP12" s="383"/>
      <c r="CQ12" s="383"/>
      <c r="CR12" s="383"/>
      <c r="CS12" s="464"/>
      <c r="CT12" s="526" t="s">
        <v>137</v>
      </c>
      <c r="CU12" s="527"/>
      <c r="CV12" s="527"/>
      <c r="CW12" s="527"/>
      <c r="CX12" s="527"/>
      <c r="CY12" s="527"/>
      <c r="CZ12" s="527"/>
      <c r="DA12" s="528"/>
      <c r="DB12" s="526" t="s">
        <v>137</v>
      </c>
      <c r="DC12" s="527"/>
      <c r="DD12" s="527"/>
      <c r="DE12" s="527"/>
      <c r="DF12" s="527"/>
      <c r="DG12" s="527"/>
      <c r="DH12" s="527"/>
      <c r="DI12" s="528"/>
    </row>
    <row r="13" spans="1:119" ht="18.75" customHeight="1" x14ac:dyDescent="0.15">
      <c r="A13" s="178"/>
      <c r="B13" s="532"/>
      <c r="C13" s="533"/>
      <c r="D13" s="533"/>
      <c r="E13" s="533"/>
      <c r="F13" s="533"/>
      <c r="G13" s="533"/>
      <c r="H13" s="533"/>
      <c r="I13" s="533"/>
      <c r="J13" s="533"/>
      <c r="K13" s="534"/>
      <c r="L13" s="187"/>
      <c r="M13" s="507" t="s">
        <v>138</v>
      </c>
      <c r="N13" s="508"/>
      <c r="O13" s="508"/>
      <c r="P13" s="508"/>
      <c r="Q13" s="509"/>
      <c r="R13" s="510">
        <v>46849</v>
      </c>
      <c r="S13" s="511"/>
      <c r="T13" s="511"/>
      <c r="U13" s="511"/>
      <c r="V13" s="512"/>
      <c r="W13" s="513" t="s">
        <v>139</v>
      </c>
      <c r="X13" s="409"/>
      <c r="Y13" s="409"/>
      <c r="Z13" s="409"/>
      <c r="AA13" s="409"/>
      <c r="AB13" s="410"/>
      <c r="AC13" s="376">
        <v>647</v>
      </c>
      <c r="AD13" s="377"/>
      <c r="AE13" s="377"/>
      <c r="AF13" s="377"/>
      <c r="AG13" s="378"/>
      <c r="AH13" s="376">
        <v>644</v>
      </c>
      <c r="AI13" s="377"/>
      <c r="AJ13" s="377"/>
      <c r="AK13" s="377"/>
      <c r="AL13" s="436"/>
      <c r="AM13" s="480" t="s">
        <v>140</v>
      </c>
      <c r="AN13" s="380"/>
      <c r="AO13" s="380"/>
      <c r="AP13" s="380"/>
      <c r="AQ13" s="380"/>
      <c r="AR13" s="380"/>
      <c r="AS13" s="380"/>
      <c r="AT13" s="381"/>
      <c r="AU13" s="481" t="s">
        <v>141</v>
      </c>
      <c r="AV13" s="482"/>
      <c r="AW13" s="482"/>
      <c r="AX13" s="482"/>
      <c r="AY13" s="437" t="s">
        <v>142</v>
      </c>
      <c r="AZ13" s="438"/>
      <c r="BA13" s="438"/>
      <c r="BB13" s="438"/>
      <c r="BC13" s="438"/>
      <c r="BD13" s="438"/>
      <c r="BE13" s="438"/>
      <c r="BF13" s="438"/>
      <c r="BG13" s="438"/>
      <c r="BH13" s="438"/>
      <c r="BI13" s="438"/>
      <c r="BJ13" s="438"/>
      <c r="BK13" s="438"/>
      <c r="BL13" s="438"/>
      <c r="BM13" s="439"/>
      <c r="BN13" s="423">
        <v>404741</v>
      </c>
      <c r="BO13" s="424"/>
      <c r="BP13" s="424"/>
      <c r="BQ13" s="424"/>
      <c r="BR13" s="424"/>
      <c r="BS13" s="424"/>
      <c r="BT13" s="424"/>
      <c r="BU13" s="425"/>
      <c r="BV13" s="423">
        <v>-36107</v>
      </c>
      <c r="BW13" s="424"/>
      <c r="BX13" s="424"/>
      <c r="BY13" s="424"/>
      <c r="BZ13" s="424"/>
      <c r="CA13" s="424"/>
      <c r="CB13" s="424"/>
      <c r="CC13" s="425"/>
      <c r="CD13" s="463" t="s">
        <v>143</v>
      </c>
      <c r="CE13" s="383"/>
      <c r="CF13" s="383"/>
      <c r="CG13" s="383"/>
      <c r="CH13" s="383"/>
      <c r="CI13" s="383"/>
      <c r="CJ13" s="383"/>
      <c r="CK13" s="383"/>
      <c r="CL13" s="383"/>
      <c r="CM13" s="383"/>
      <c r="CN13" s="383"/>
      <c r="CO13" s="383"/>
      <c r="CP13" s="383"/>
      <c r="CQ13" s="383"/>
      <c r="CR13" s="383"/>
      <c r="CS13" s="464"/>
      <c r="CT13" s="420">
        <v>6.2</v>
      </c>
      <c r="CU13" s="421"/>
      <c r="CV13" s="421"/>
      <c r="CW13" s="421"/>
      <c r="CX13" s="421"/>
      <c r="CY13" s="421"/>
      <c r="CZ13" s="421"/>
      <c r="DA13" s="422"/>
      <c r="DB13" s="420">
        <v>4.5999999999999996</v>
      </c>
      <c r="DC13" s="421"/>
      <c r="DD13" s="421"/>
      <c r="DE13" s="421"/>
      <c r="DF13" s="421"/>
      <c r="DG13" s="421"/>
      <c r="DH13" s="421"/>
      <c r="DI13" s="422"/>
    </row>
    <row r="14" spans="1:119" ht="18.75" customHeight="1" thickBot="1" x14ac:dyDescent="0.2">
      <c r="A14" s="178"/>
      <c r="B14" s="532"/>
      <c r="C14" s="533"/>
      <c r="D14" s="533"/>
      <c r="E14" s="533"/>
      <c r="F14" s="533"/>
      <c r="G14" s="533"/>
      <c r="H14" s="533"/>
      <c r="I14" s="533"/>
      <c r="J14" s="533"/>
      <c r="K14" s="534"/>
      <c r="L14" s="497" t="s">
        <v>144</v>
      </c>
      <c r="M14" s="550"/>
      <c r="N14" s="550"/>
      <c r="O14" s="550"/>
      <c r="P14" s="550"/>
      <c r="Q14" s="551"/>
      <c r="R14" s="510">
        <v>48146</v>
      </c>
      <c r="S14" s="511"/>
      <c r="T14" s="511"/>
      <c r="U14" s="511"/>
      <c r="V14" s="512"/>
      <c r="W14" s="514"/>
      <c r="X14" s="412"/>
      <c r="Y14" s="412"/>
      <c r="Z14" s="412"/>
      <c r="AA14" s="412"/>
      <c r="AB14" s="413"/>
      <c r="AC14" s="503">
        <v>2.8</v>
      </c>
      <c r="AD14" s="504"/>
      <c r="AE14" s="504"/>
      <c r="AF14" s="504"/>
      <c r="AG14" s="505"/>
      <c r="AH14" s="503">
        <v>2.8</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145</v>
      </c>
      <c r="CE14" s="461"/>
      <c r="CF14" s="461"/>
      <c r="CG14" s="461"/>
      <c r="CH14" s="461"/>
      <c r="CI14" s="461"/>
      <c r="CJ14" s="461"/>
      <c r="CK14" s="461"/>
      <c r="CL14" s="461"/>
      <c r="CM14" s="461"/>
      <c r="CN14" s="461"/>
      <c r="CO14" s="461"/>
      <c r="CP14" s="461"/>
      <c r="CQ14" s="461"/>
      <c r="CR14" s="461"/>
      <c r="CS14" s="462"/>
      <c r="CT14" s="520">
        <v>2.1</v>
      </c>
      <c r="CU14" s="521"/>
      <c r="CV14" s="521"/>
      <c r="CW14" s="521"/>
      <c r="CX14" s="521"/>
      <c r="CY14" s="521"/>
      <c r="CZ14" s="521"/>
      <c r="DA14" s="522"/>
      <c r="DB14" s="520">
        <v>5.7</v>
      </c>
      <c r="DC14" s="521"/>
      <c r="DD14" s="521"/>
      <c r="DE14" s="521"/>
      <c r="DF14" s="521"/>
      <c r="DG14" s="521"/>
      <c r="DH14" s="521"/>
      <c r="DI14" s="522"/>
    </row>
    <row r="15" spans="1:119" ht="18.75" customHeight="1" x14ac:dyDescent="0.15">
      <c r="A15" s="178"/>
      <c r="B15" s="532"/>
      <c r="C15" s="533"/>
      <c r="D15" s="533"/>
      <c r="E15" s="533"/>
      <c r="F15" s="533"/>
      <c r="G15" s="533"/>
      <c r="H15" s="533"/>
      <c r="I15" s="533"/>
      <c r="J15" s="533"/>
      <c r="K15" s="534"/>
      <c r="L15" s="187"/>
      <c r="M15" s="507" t="s">
        <v>138</v>
      </c>
      <c r="N15" s="508"/>
      <c r="O15" s="508"/>
      <c r="P15" s="508"/>
      <c r="Q15" s="509"/>
      <c r="R15" s="510">
        <v>47242</v>
      </c>
      <c r="S15" s="511"/>
      <c r="T15" s="511"/>
      <c r="U15" s="511"/>
      <c r="V15" s="512"/>
      <c r="W15" s="513" t="s">
        <v>146</v>
      </c>
      <c r="X15" s="409"/>
      <c r="Y15" s="409"/>
      <c r="Z15" s="409"/>
      <c r="AA15" s="409"/>
      <c r="AB15" s="410"/>
      <c r="AC15" s="376">
        <v>8486</v>
      </c>
      <c r="AD15" s="377"/>
      <c r="AE15" s="377"/>
      <c r="AF15" s="377"/>
      <c r="AG15" s="378"/>
      <c r="AH15" s="376">
        <v>8697</v>
      </c>
      <c r="AI15" s="377"/>
      <c r="AJ15" s="377"/>
      <c r="AK15" s="377"/>
      <c r="AL15" s="436"/>
      <c r="AM15" s="480"/>
      <c r="AN15" s="380"/>
      <c r="AO15" s="380"/>
      <c r="AP15" s="380"/>
      <c r="AQ15" s="380"/>
      <c r="AR15" s="380"/>
      <c r="AS15" s="380"/>
      <c r="AT15" s="381"/>
      <c r="AU15" s="481"/>
      <c r="AV15" s="482"/>
      <c r="AW15" s="482"/>
      <c r="AX15" s="482"/>
      <c r="AY15" s="449" t="s">
        <v>147</v>
      </c>
      <c r="AZ15" s="450"/>
      <c r="BA15" s="450"/>
      <c r="BB15" s="450"/>
      <c r="BC15" s="450"/>
      <c r="BD15" s="450"/>
      <c r="BE15" s="450"/>
      <c r="BF15" s="450"/>
      <c r="BG15" s="450"/>
      <c r="BH15" s="450"/>
      <c r="BI15" s="450"/>
      <c r="BJ15" s="450"/>
      <c r="BK15" s="450"/>
      <c r="BL15" s="450"/>
      <c r="BM15" s="451"/>
      <c r="BN15" s="452">
        <v>6490278</v>
      </c>
      <c r="BO15" s="453"/>
      <c r="BP15" s="453"/>
      <c r="BQ15" s="453"/>
      <c r="BR15" s="453"/>
      <c r="BS15" s="453"/>
      <c r="BT15" s="453"/>
      <c r="BU15" s="454"/>
      <c r="BV15" s="452">
        <v>6674832</v>
      </c>
      <c r="BW15" s="453"/>
      <c r="BX15" s="453"/>
      <c r="BY15" s="453"/>
      <c r="BZ15" s="453"/>
      <c r="CA15" s="453"/>
      <c r="CB15" s="453"/>
      <c r="CC15" s="454"/>
      <c r="CD15" s="523" t="s">
        <v>148</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2"/>
      <c r="C16" s="533"/>
      <c r="D16" s="533"/>
      <c r="E16" s="533"/>
      <c r="F16" s="533"/>
      <c r="G16" s="533"/>
      <c r="H16" s="533"/>
      <c r="I16" s="533"/>
      <c r="J16" s="533"/>
      <c r="K16" s="534"/>
      <c r="L16" s="497" t="s">
        <v>149</v>
      </c>
      <c r="M16" s="498"/>
      <c r="N16" s="498"/>
      <c r="O16" s="498"/>
      <c r="P16" s="498"/>
      <c r="Q16" s="499"/>
      <c r="R16" s="500" t="s">
        <v>150</v>
      </c>
      <c r="S16" s="501"/>
      <c r="T16" s="501"/>
      <c r="U16" s="501"/>
      <c r="V16" s="502"/>
      <c r="W16" s="514"/>
      <c r="X16" s="412"/>
      <c r="Y16" s="412"/>
      <c r="Z16" s="412"/>
      <c r="AA16" s="412"/>
      <c r="AB16" s="413"/>
      <c r="AC16" s="503">
        <v>37.299999999999997</v>
      </c>
      <c r="AD16" s="504"/>
      <c r="AE16" s="504"/>
      <c r="AF16" s="504"/>
      <c r="AG16" s="505"/>
      <c r="AH16" s="503">
        <v>38.200000000000003</v>
      </c>
      <c r="AI16" s="504"/>
      <c r="AJ16" s="504"/>
      <c r="AK16" s="504"/>
      <c r="AL16" s="506"/>
      <c r="AM16" s="480"/>
      <c r="AN16" s="380"/>
      <c r="AO16" s="380"/>
      <c r="AP16" s="380"/>
      <c r="AQ16" s="380"/>
      <c r="AR16" s="380"/>
      <c r="AS16" s="380"/>
      <c r="AT16" s="381"/>
      <c r="AU16" s="481"/>
      <c r="AV16" s="482"/>
      <c r="AW16" s="482"/>
      <c r="AX16" s="482"/>
      <c r="AY16" s="437" t="s">
        <v>151</v>
      </c>
      <c r="AZ16" s="438"/>
      <c r="BA16" s="438"/>
      <c r="BB16" s="438"/>
      <c r="BC16" s="438"/>
      <c r="BD16" s="438"/>
      <c r="BE16" s="438"/>
      <c r="BF16" s="438"/>
      <c r="BG16" s="438"/>
      <c r="BH16" s="438"/>
      <c r="BI16" s="438"/>
      <c r="BJ16" s="438"/>
      <c r="BK16" s="438"/>
      <c r="BL16" s="438"/>
      <c r="BM16" s="439"/>
      <c r="BN16" s="423">
        <v>9483201</v>
      </c>
      <c r="BO16" s="424"/>
      <c r="BP16" s="424"/>
      <c r="BQ16" s="424"/>
      <c r="BR16" s="424"/>
      <c r="BS16" s="424"/>
      <c r="BT16" s="424"/>
      <c r="BU16" s="425"/>
      <c r="BV16" s="423">
        <v>9145214</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
      <c r="A17" s="178"/>
      <c r="B17" s="535"/>
      <c r="C17" s="536"/>
      <c r="D17" s="536"/>
      <c r="E17" s="536"/>
      <c r="F17" s="536"/>
      <c r="G17" s="536"/>
      <c r="H17" s="536"/>
      <c r="I17" s="536"/>
      <c r="J17" s="536"/>
      <c r="K17" s="537"/>
      <c r="L17" s="192"/>
      <c r="M17" s="516" t="s">
        <v>152</v>
      </c>
      <c r="N17" s="517"/>
      <c r="O17" s="517"/>
      <c r="P17" s="517"/>
      <c r="Q17" s="518"/>
      <c r="R17" s="500" t="s">
        <v>153</v>
      </c>
      <c r="S17" s="501"/>
      <c r="T17" s="501"/>
      <c r="U17" s="501"/>
      <c r="V17" s="502"/>
      <c r="W17" s="513" t="s">
        <v>154</v>
      </c>
      <c r="X17" s="409"/>
      <c r="Y17" s="409"/>
      <c r="Z17" s="409"/>
      <c r="AA17" s="409"/>
      <c r="AB17" s="410"/>
      <c r="AC17" s="376">
        <v>13628</v>
      </c>
      <c r="AD17" s="377"/>
      <c r="AE17" s="377"/>
      <c r="AF17" s="377"/>
      <c r="AG17" s="378"/>
      <c r="AH17" s="376">
        <v>13428</v>
      </c>
      <c r="AI17" s="377"/>
      <c r="AJ17" s="377"/>
      <c r="AK17" s="377"/>
      <c r="AL17" s="436"/>
      <c r="AM17" s="480"/>
      <c r="AN17" s="380"/>
      <c r="AO17" s="380"/>
      <c r="AP17" s="380"/>
      <c r="AQ17" s="380"/>
      <c r="AR17" s="380"/>
      <c r="AS17" s="380"/>
      <c r="AT17" s="381"/>
      <c r="AU17" s="481"/>
      <c r="AV17" s="482"/>
      <c r="AW17" s="482"/>
      <c r="AX17" s="482"/>
      <c r="AY17" s="437" t="s">
        <v>155</v>
      </c>
      <c r="AZ17" s="438"/>
      <c r="BA17" s="438"/>
      <c r="BB17" s="438"/>
      <c r="BC17" s="438"/>
      <c r="BD17" s="438"/>
      <c r="BE17" s="438"/>
      <c r="BF17" s="438"/>
      <c r="BG17" s="438"/>
      <c r="BH17" s="438"/>
      <c r="BI17" s="438"/>
      <c r="BJ17" s="438"/>
      <c r="BK17" s="438"/>
      <c r="BL17" s="438"/>
      <c r="BM17" s="439"/>
      <c r="BN17" s="423">
        <v>8238964</v>
      </c>
      <c r="BO17" s="424"/>
      <c r="BP17" s="424"/>
      <c r="BQ17" s="424"/>
      <c r="BR17" s="424"/>
      <c r="BS17" s="424"/>
      <c r="BT17" s="424"/>
      <c r="BU17" s="425"/>
      <c r="BV17" s="423">
        <v>8479052</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
      <c r="A18" s="178"/>
      <c r="B18" s="473" t="s">
        <v>156</v>
      </c>
      <c r="C18" s="474"/>
      <c r="D18" s="474"/>
      <c r="E18" s="475"/>
      <c r="F18" s="475"/>
      <c r="G18" s="475"/>
      <c r="H18" s="475"/>
      <c r="I18" s="475"/>
      <c r="J18" s="475"/>
      <c r="K18" s="475"/>
      <c r="L18" s="476">
        <v>92.94</v>
      </c>
      <c r="M18" s="476"/>
      <c r="N18" s="476"/>
      <c r="O18" s="476"/>
      <c r="P18" s="476"/>
      <c r="Q18" s="476"/>
      <c r="R18" s="477"/>
      <c r="S18" s="477"/>
      <c r="T18" s="477"/>
      <c r="U18" s="477"/>
      <c r="V18" s="478"/>
      <c r="W18" s="494"/>
      <c r="X18" s="495"/>
      <c r="Y18" s="495"/>
      <c r="Z18" s="495"/>
      <c r="AA18" s="495"/>
      <c r="AB18" s="519"/>
      <c r="AC18" s="393">
        <v>59.9</v>
      </c>
      <c r="AD18" s="394"/>
      <c r="AE18" s="394"/>
      <c r="AF18" s="394"/>
      <c r="AG18" s="479"/>
      <c r="AH18" s="393">
        <v>59</v>
      </c>
      <c r="AI18" s="394"/>
      <c r="AJ18" s="394"/>
      <c r="AK18" s="394"/>
      <c r="AL18" s="395"/>
      <c r="AM18" s="480"/>
      <c r="AN18" s="380"/>
      <c r="AO18" s="380"/>
      <c r="AP18" s="380"/>
      <c r="AQ18" s="380"/>
      <c r="AR18" s="380"/>
      <c r="AS18" s="380"/>
      <c r="AT18" s="381"/>
      <c r="AU18" s="481"/>
      <c r="AV18" s="482"/>
      <c r="AW18" s="482"/>
      <c r="AX18" s="482"/>
      <c r="AY18" s="437" t="s">
        <v>157</v>
      </c>
      <c r="AZ18" s="438"/>
      <c r="BA18" s="438"/>
      <c r="BB18" s="438"/>
      <c r="BC18" s="438"/>
      <c r="BD18" s="438"/>
      <c r="BE18" s="438"/>
      <c r="BF18" s="438"/>
      <c r="BG18" s="438"/>
      <c r="BH18" s="438"/>
      <c r="BI18" s="438"/>
      <c r="BJ18" s="438"/>
      <c r="BK18" s="438"/>
      <c r="BL18" s="438"/>
      <c r="BM18" s="439"/>
      <c r="BN18" s="423">
        <v>10847996</v>
      </c>
      <c r="BO18" s="424"/>
      <c r="BP18" s="424"/>
      <c r="BQ18" s="424"/>
      <c r="BR18" s="424"/>
      <c r="BS18" s="424"/>
      <c r="BT18" s="424"/>
      <c r="BU18" s="425"/>
      <c r="BV18" s="423">
        <v>10641307</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
      <c r="A19" s="178"/>
      <c r="B19" s="473" t="s">
        <v>158</v>
      </c>
      <c r="C19" s="474"/>
      <c r="D19" s="474"/>
      <c r="E19" s="475"/>
      <c r="F19" s="475"/>
      <c r="G19" s="475"/>
      <c r="H19" s="475"/>
      <c r="I19" s="475"/>
      <c r="J19" s="475"/>
      <c r="K19" s="475"/>
      <c r="L19" s="483">
        <v>512</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159</v>
      </c>
      <c r="AZ19" s="438"/>
      <c r="BA19" s="438"/>
      <c r="BB19" s="438"/>
      <c r="BC19" s="438"/>
      <c r="BD19" s="438"/>
      <c r="BE19" s="438"/>
      <c r="BF19" s="438"/>
      <c r="BG19" s="438"/>
      <c r="BH19" s="438"/>
      <c r="BI19" s="438"/>
      <c r="BJ19" s="438"/>
      <c r="BK19" s="438"/>
      <c r="BL19" s="438"/>
      <c r="BM19" s="439"/>
      <c r="BN19" s="423">
        <v>13800002</v>
      </c>
      <c r="BO19" s="424"/>
      <c r="BP19" s="424"/>
      <c r="BQ19" s="424"/>
      <c r="BR19" s="424"/>
      <c r="BS19" s="424"/>
      <c r="BT19" s="424"/>
      <c r="BU19" s="425"/>
      <c r="BV19" s="423">
        <v>13832363</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
      <c r="A20" s="178"/>
      <c r="B20" s="473" t="s">
        <v>160</v>
      </c>
      <c r="C20" s="474"/>
      <c r="D20" s="474"/>
      <c r="E20" s="475"/>
      <c r="F20" s="475"/>
      <c r="G20" s="475"/>
      <c r="H20" s="475"/>
      <c r="I20" s="475"/>
      <c r="J20" s="475"/>
      <c r="K20" s="475"/>
      <c r="L20" s="483">
        <v>17810</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
      <c r="A21" s="178"/>
      <c r="B21" s="470" t="s">
        <v>161</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15">
      <c r="A22" s="178"/>
      <c r="B22" s="399" t="s">
        <v>162</v>
      </c>
      <c r="C22" s="400"/>
      <c r="D22" s="401"/>
      <c r="E22" s="408" t="s">
        <v>1</v>
      </c>
      <c r="F22" s="409"/>
      <c r="G22" s="409"/>
      <c r="H22" s="409"/>
      <c r="I22" s="409"/>
      <c r="J22" s="409"/>
      <c r="K22" s="410"/>
      <c r="L22" s="408" t="s">
        <v>163</v>
      </c>
      <c r="M22" s="409"/>
      <c r="N22" s="409"/>
      <c r="O22" s="409"/>
      <c r="P22" s="410"/>
      <c r="Q22" s="414" t="s">
        <v>164</v>
      </c>
      <c r="R22" s="415"/>
      <c r="S22" s="415"/>
      <c r="T22" s="415"/>
      <c r="U22" s="415"/>
      <c r="V22" s="416"/>
      <c r="W22" s="465" t="s">
        <v>165</v>
      </c>
      <c r="X22" s="400"/>
      <c r="Y22" s="401"/>
      <c r="Z22" s="408" t="s">
        <v>1</v>
      </c>
      <c r="AA22" s="409"/>
      <c r="AB22" s="409"/>
      <c r="AC22" s="409"/>
      <c r="AD22" s="409"/>
      <c r="AE22" s="409"/>
      <c r="AF22" s="409"/>
      <c r="AG22" s="410"/>
      <c r="AH22" s="426" t="s">
        <v>166</v>
      </c>
      <c r="AI22" s="409"/>
      <c r="AJ22" s="409"/>
      <c r="AK22" s="409"/>
      <c r="AL22" s="410"/>
      <c r="AM22" s="426" t="s">
        <v>167</v>
      </c>
      <c r="AN22" s="427"/>
      <c r="AO22" s="427"/>
      <c r="AP22" s="427"/>
      <c r="AQ22" s="427"/>
      <c r="AR22" s="428"/>
      <c r="AS22" s="414" t="s">
        <v>164</v>
      </c>
      <c r="AT22" s="415"/>
      <c r="AU22" s="415"/>
      <c r="AV22" s="415"/>
      <c r="AW22" s="415"/>
      <c r="AX22" s="432"/>
      <c r="AY22" s="449" t="s">
        <v>168</v>
      </c>
      <c r="AZ22" s="450"/>
      <c r="BA22" s="450"/>
      <c r="BB22" s="450"/>
      <c r="BC22" s="450"/>
      <c r="BD22" s="450"/>
      <c r="BE22" s="450"/>
      <c r="BF22" s="450"/>
      <c r="BG22" s="450"/>
      <c r="BH22" s="450"/>
      <c r="BI22" s="450"/>
      <c r="BJ22" s="450"/>
      <c r="BK22" s="450"/>
      <c r="BL22" s="450"/>
      <c r="BM22" s="451"/>
      <c r="BN22" s="452">
        <v>21515871</v>
      </c>
      <c r="BO22" s="453"/>
      <c r="BP22" s="453"/>
      <c r="BQ22" s="453"/>
      <c r="BR22" s="453"/>
      <c r="BS22" s="453"/>
      <c r="BT22" s="453"/>
      <c r="BU22" s="454"/>
      <c r="BV22" s="452">
        <v>21695059</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15">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169</v>
      </c>
      <c r="AZ23" s="438"/>
      <c r="BA23" s="438"/>
      <c r="BB23" s="438"/>
      <c r="BC23" s="438"/>
      <c r="BD23" s="438"/>
      <c r="BE23" s="438"/>
      <c r="BF23" s="438"/>
      <c r="BG23" s="438"/>
      <c r="BH23" s="438"/>
      <c r="BI23" s="438"/>
      <c r="BJ23" s="438"/>
      <c r="BK23" s="438"/>
      <c r="BL23" s="438"/>
      <c r="BM23" s="439"/>
      <c r="BN23" s="423">
        <v>15024626</v>
      </c>
      <c r="BO23" s="424"/>
      <c r="BP23" s="424"/>
      <c r="BQ23" s="424"/>
      <c r="BR23" s="424"/>
      <c r="BS23" s="424"/>
      <c r="BT23" s="424"/>
      <c r="BU23" s="425"/>
      <c r="BV23" s="423">
        <v>14720763</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
      <c r="A24" s="178"/>
      <c r="B24" s="402"/>
      <c r="C24" s="403"/>
      <c r="D24" s="404"/>
      <c r="E24" s="379" t="s">
        <v>170</v>
      </c>
      <c r="F24" s="380"/>
      <c r="G24" s="380"/>
      <c r="H24" s="380"/>
      <c r="I24" s="380"/>
      <c r="J24" s="380"/>
      <c r="K24" s="381"/>
      <c r="L24" s="376">
        <v>1</v>
      </c>
      <c r="M24" s="377"/>
      <c r="N24" s="377"/>
      <c r="O24" s="377"/>
      <c r="P24" s="378"/>
      <c r="Q24" s="376">
        <v>9800</v>
      </c>
      <c r="R24" s="377"/>
      <c r="S24" s="377"/>
      <c r="T24" s="377"/>
      <c r="U24" s="377"/>
      <c r="V24" s="378"/>
      <c r="W24" s="466"/>
      <c r="X24" s="403"/>
      <c r="Y24" s="404"/>
      <c r="Z24" s="379" t="s">
        <v>171</v>
      </c>
      <c r="AA24" s="380"/>
      <c r="AB24" s="380"/>
      <c r="AC24" s="380"/>
      <c r="AD24" s="380"/>
      <c r="AE24" s="380"/>
      <c r="AF24" s="380"/>
      <c r="AG24" s="381"/>
      <c r="AH24" s="376">
        <v>297</v>
      </c>
      <c r="AI24" s="377"/>
      <c r="AJ24" s="377"/>
      <c r="AK24" s="377"/>
      <c r="AL24" s="378"/>
      <c r="AM24" s="376">
        <v>957825</v>
      </c>
      <c r="AN24" s="377"/>
      <c r="AO24" s="377"/>
      <c r="AP24" s="377"/>
      <c r="AQ24" s="377"/>
      <c r="AR24" s="378"/>
      <c r="AS24" s="376">
        <v>3225</v>
      </c>
      <c r="AT24" s="377"/>
      <c r="AU24" s="377"/>
      <c r="AV24" s="377"/>
      <c r="AW24" s="377"/>
      <c r="AX24" s="436"/>
      <c r="AY24" s="396" t="s">
        <v>172</v>
      </c>
      <c r="AZ24" s="397"/>
      <c r="BA24" s="397"/>
      <c r="BB24" s="397"/>
      <c r="BC24" s="397"/>
      <c r="BD24" s="397"/>
      <c r="BE24" s="397"/>
      <c r="BF24" s="397"/>
      <c r="BG24" s="397"/>
      <c r="BH24" s="397"/>
      <c r="BI24" s="397"/>
      <c r="BJ24" s="397"/>
      <c r="BK24" s="397"/>
      <c r="BL24" s="397"/>
      <c r="BM24" s="398"/>
      <c r="BN24" s="423">
        <v>12798185</v>
      </c>
      <c r="BO24" s="424"/>
      <c r="BP24" s="424"/>
      <c r="BQ24" s="424"/>
      <c r="BR24" s="424"/>
      <c r="BS24" s="424"/>
      <c r="BT24" s="424"/>
      <c r="BU24" s="425"/>
      <c r="BV24" s="423">
        <v>12377486</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15">
      <c r="A25" s="178"/>
      <c r="B25" s="402"/>
      <c r="C25" s="403"/>
      <c r="D25" s="404"/>
      <c r="E25" s="379" t="s">
        <v>173</v>
      </c>
      <c r="F25" s="380"/>
      <c r="G25" s="380"/>
      <c r="H25" s="380"/>
      <c r="I25" s="380"/>
      <c r="J25" s="380"/>
      <c r="K25" s="381"/>
      <c r="L25" s="376">
        <v>2</v>
      </c>
      <c r="M25" s="377"/>
      <c r="N25" s="377"/>
      <c r="O25" s="377"/>
      <c r="P25" s="378"/>
      <c r="Q25" s="376">
        <v>7940</v>
      </c>
      <c r="R25" s="377"/>
      <c r="S25" s="377"/>
      <c r="T25" s="377"/>
      <c r="U25" s="377"/>
      <c r="V25" s="378"/>
      <c r="W25" s="466"/>
      <c r="X25" s="403"/>
      <c r="Y25" s="404"/>
      <c r="Z25" s="379" t="s">
        <v>174</v>
      </c>
      <c r="AA25" s="380"/>
      <c r="AB25" s="380"/>
      <c r="AC25" s="380"/>
      <c r="AD25" s="380"/>
      <c r="AE25" s="380"/>
      <c r="AF25" s="380"/>
      <c r="AG25" s="381"/>
      <c r="AH25" s="376">
        <v>71</v>
      </c>
      <c r="AI25" s="377"/>
      <c r="AJ25" s="377"/>
      <c r="AK25" s="377"/>
      <c r="AL25" s="378"/>
      <c r="AM25" s="376">
        <v>230963</v>
      </c>
      <c r="AN25" s="377"/>
      <c r="AO25" s="377"/>
      <c r="AP25" s="377"/>
      <c r="AQ25" s="377"/>
      <c r="AR25" s="378"/>
      <c r="AS25" s="376">
        <v>3253</v>
      </c>
      <c r="AT25" s="377"/>
      <c r="AU25" s="377"/>
      <c r="AV25" s="377"/>
      <c r="AW25" s="377"/>
      <c r="AX25" s="436"/>
      <c r="AY25" s="449" t="s">
        <v>175</v>
      </c>
      <c r="AZ25" s="450"/>
      <c r="BA25" s="450"/>
      <c r="BB25" s="450"/>
      <c r="BC25" s="450"/>
      <c r="BD25" s="450"/>
      <c r="BE25" s="450"/>
      <c r="BF25" s="450"/>
      <c r="BG25" s="450"/>
      <c r="BH25" s="450"/>
      <c r="BI25" s="450"/>
      <c r="BJ25" s="450"/>
      <c r="BK25" s="450"/>
      <c r="BL25" s="450"/>
      <c r="BM25" s="451"/>
      <c r="BN25" s="452">
        <v>1640156</v>
      </c>
      <c r="BO25" s="453"/>
      <c r="BP25" s="453"/>
      <c r="BQ25" s="453"/>
      <c r="BR25" s="453"/>
      <c r="BS25" s="453"/>
      <c r="BT25" s="453"/>
      <c r="BU25" s="454"/>
      <c r="BV25" s="452">
        <v>2086843</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15">
      <c r="A26" s="178"/>
      <c r="B26" s="402"/>
      <c r="C26" s="403"/>
      <c r="D26" s="404"/>
      <c r="E26" s="379" t="s">
        <v>176</v>
      </c>
      <c r="F26" s="380"/>
      <c r="G26" s="380"/>
      <c r="H26" s="380"/>
      <c r="I26" s="380"/>
      <c r="J26" s="380"/>
      <c r="K26" s="381"/>
      <c r="L26" s="376">
        <v>1</v>
      </c>
      <c r="M26" s="377"/>
      <c r="N26" s="377"/>
      <c r="O26" s="377"/>
      <c r="P26" s="378"/>
      <c r="Q26" s="376">
        <v>6950</v>
      </c>
      <c r="R26" s="377"/>
      <c r="S26" s="377"/>
      <c r="T26" s="377"/>
      <c r="U26" s="377"/>
      <c r="V26" s="378"/>
      <c r="W26" s="466"/>
      <c r="X26" s="403"/>
      <c r="Y26" s="404"/>
      <c r="Z26" s="379" t="s">
        <v>177</v>
      </c>
      <c r="AA26" s="434"/>
      <c r="AB26" s="434"/>
      <c r="AC26" s="434"/>
      <c r="AD26" s="434"/>
      <c r="AE26" s="434"/>
      <c r="AF26" s="434"/>
      <c r="AG26" s="435"/>
      <c r="AH26" s="376">
        <v>15</v>
      </c>
      <c r="AI26" s="377"/>
      <c r="AJ26" s="377"/>
      <c r="AK26" s="377"/>
      <c r="AL26" s="378"/>
      <c r="AM26" s="376">
        <v>50235</v>
      </c>
      <c r="AN26" s="377"/>
      <c r="AO26" s="377"/>
      <c r="AP26" s="377"/>
      <c r="AQ26" s="377"/>
      <c r="AR26" s="378"/>
      <c r="AS26" s="376">
        <v>3349</v>
      </c>
      <c r="AT26" s="377"/>
      <c r="AU26" s="377"/>
      <c r="AV26" s="377"/>
      <c r="AW26" s="377"/>
      <c r="AX26" s="436"/>
      <c r="AY26" s="463" t="s">
        <v>178</v>
      </c>
      <c r="AZ26" s="383"/>
      <c r="BA26" s="383"/>
      <c r="BB26" s="383"/>
      <c r="BC26" s="383"/>
      <c r="BD26" s="383"/>
      <c r="BE26" s="383"/>
      <c r="BF26" s="383"/>
      <c r="BG26" s="383"/>
      <c r="BH26" s="383"/>
      <c r="BI26" s="383"/>
      <c r="BJ26" s="383"/>
      <c r="BK26" s="383"/>
      <c r="BL26" s="383"/>
      <c r="BM26" s="464"/>
      <c r="BN26" s="423" t="s">
        <v>137</v>
      </c>
      <c r="BO26" s="424"/>
      <c r="BP26" s="424"/>
      <c r="BQ26" s="424"/>
      <c r="BR26" s="424"/>
      <c r="BS26" s="424"/>
      <c r="BT26" s="424"/>
      <c r="BU26" s="425"/>
      <c r="BV26" s="423" t="s">
        <v>137</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
      <c r="A27" s="178"/>
      <c r="B27" s="402"/>
      <c r="C27" s="403"/>
      <c r="D27" s="404"/>
      <c r="E27" s="379" t="s">
        <v>179</v>
      </c>
      <c r="F27" s="380"/>
      <c r="G27" s="380"/>
      <c r="H27" s="380"/>
      <c r="I27" s="380"/>
      <c r="J27" s="380"/>
      <c r="K27" s="381"/>
      <c r="L27" s="376">
        <v>1</v>
      </c>
      <c r="M27" s="377"/>
      <c r="N27" s="377"/>
      <c r="O27" s="377"/>
      <c r="P27" s="378"/>
      <c r="Q27" s="376">
        <v>5280</v>
      </c>
      <c r="R27" s="377"/>
      <c r="S27" s="377"/>
      <c r="T27" s="377"/>
      <c r="U27" s="377"/>
      <c r="V27" s="378"/>
      <c r="W27" s="466"/>
      <c r="X27" s="403"/>
      <c r="Y27" s="404"/>
      <c r="Z27" s="379" t="s">
        <v>180</v>
      </c>
      <c r="AA27" s="380"/>
      <c r="AB27" s="380"/>
      <c r="AC27" s="380"/>
      <c r="AD27" s="380"/>
      <c r="AE27" s="380"/>
      <c r="AF27" s="380"/>
      <c r="AG27" s="381"/>
      <c r="AH27" s="376">
        <v>11</v>
      </c>
      <c r="AI27" s="377"/>
      <c r="AJ27" s="377"/>
      <c r="AK27" s="377"/>
      <c r="AL27" s="378"/>
      <c r="AM27" s="376">
        <v>41442</v>
      </c>
      <c r="AN27" s="377"/>
      <c r="AO27" s="377"/>
      <c r="AP27" s="377"/>
      <c r="AQ27" s="377"/>
      <c r="AR27" s="378"/>
      <c r="AS27" s="376">
        <v>3767</v>
      </c>
      <c r="AT27" s="377"/>
      <c r="AU27" s="377"/>
      <c r="AV27" s="377"/>
      <c r="AW27" s="377"/>
      <c r="AX27" s="436"/>
      <c r="AY27" s="460" t="s">
        <v>181</v>
      </c>
      <c r="AZ27" s="461"/>
      <c r="BA27" s="461"/>
      <c r="BB27" s="461"/>
      <c r="BC27" s="461"/>
      <c r="BD27" s="461"/>
      <c r="BE27" s="461"/>
      <c r="BF27" s="461"/>
      <c r="BG27" s="461"/>
      <c r="BH27" s="461"/>
      <c r="BI27" s="461"/>
      <c r="BJ27" s="461"/>
      <c r="BK27" s="461"/>
      <c r="BL27" s="461"/>
      <c r="BM27" s="462"/>
      <c r="BN27" s="457">
        <v>550000</v>
      </c>
      <c r="BO27" s="458"/>
      <c r="BP27" s="458"/>
      <c r="BQ27" s="458"/>
      <c r="BR27" s="458"/>
      <c r="BS27" s="458"/>
      <c r="BT27" s="458"/>
      <c r="BU27" s="459"/>
      <c r="BV27" s="457">
        <v>550000</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15">
      <c r="A28" s="178"/>
      <c r="B28" s="402"/>
      <c r="C28" s="403"/>
      <c r="D28" s="404"/>
      <c r="E28" s="379" t="s">
        <v>182</v>
      </c>
      <c r="F28" s="380"/>
      <c r="G28" s="380"/>
      <c r="H28" s="380"/>
      <c r="I28" s="380"/>
      <c r="J28" s="380"/>
      <c r="K28" s="381"/>
      <c r="L28" s="376">
        <v>1</v>
      </c>
      <c r="M28" s="377"/>
      <c r="N28" s="377"/>
      <c r="O28" s="377"/>
      <c r="P28" s="378"/>
      <c r="Q28" s="376">
        <v>4490</v>
      </c>
      <c r="R28" s="377"/>
      <c r="S28" s="377"/>
      <c r="T28" s="377"/>
      <c r="U28" s="377"/>
      <c r="V28" s="378"/>
      <c r="W28" s="466"/>
      <c r="X28" s="403"/>
      <c r="Y28" s="404"/>
      <c r="Z28" s="379" t="s">
        <v>183</v>
      </c>
      <c r="AA28" s="380"/>
      <c r="AB28" s="380"/>
      <c r="AC28" s="380"/>
      <c r="AD28" s="380"/>
      <c r="AE28" s="380"/>
      <c r="AF28" s="380"/>
      <c r="AG28" s="381"/>
      <c r="AH28" s="376" t="s">
        <v>137</v>
      </c>
      <c r="AI28" s="377"/>
      <c r="AJ28" s="377"/>
      <c r="AK28" s="377"/>
      <c r="AL28" s="378"/>
      <c r="AM28" s="376" t="s">
        <v>137</v>
      </c>
      <c r="AN28" s="377"/>
      <c r="AO28" s="377"/>
      <c r="AP28" s="377"/>
      <c r="AQ28" s="377"/>
      <c r="AR28" s="378"/>
      <c r="AS28" s="376" t="s">
        <v>137</v>
      </c>
      <c r="AT28" s="377"/>
      <c r="AU28" s="377"/>
      <c r="AV28" s="377"/>
      <c r="AW28" s="377"/>
      <c r="AX28" s="436"/>
      <c r="AY28" s="440" t="s">
        <v>184</v>
      </c>
      <c r="AZ28" s="441"/>
      <c r="BA28" s="441"/>
      <c r="BB28" s="442"/>
      <c r="BC28" s="449" t="s">
        <v>48</v>
      </c>
      <c r="BD28" s="450"/>
      <c r="BE28" s="450"/>
      <c r="BF28" s="450"/>
      <c r="BG28" s="450"/>
      <c r="BH28" s="450"/>
      <c r="BI28" s="450"/>
      <c r="BJ28" s="450"/>
      <c r="BK28" s="450"/>
      <c r="BL28" s="450"/>
      <c r="BM28" s="451"/>
      <c r="BN28" s="452">
        <v>4636152</v>
      </c>
      <c r="BO28" s="453"/>
      <c r="BP28" s="453"/>
      <c r="BQ28" s="453"/>
      <c r="BR28" s="453"/>
      <c r="BS28" s="453"/>
      <c r="BT28" s="453"/>
      <c r="BU28" s="454"/>
      <c r="BV28" s="452">
        <v>4424652</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15">
      <c r="A29" s="178"/>
      <c r="B29" s="402"/>
      <c r="C29" s="403"/>
      <c r="D29" s="404"/>
      <c r="E29" s="379" t="s">
        <v>185</v>
      </c>
      <c r="F29" s="380"/>
      <c r="G29" s="380"/>
      <c r="H29" s="380"/>
      <c r="I29" s="380"/>
      <c r="J29" s="380"/>
      <c r="K29" s="381"/>
      <c r="L29" s="376">
        <v>14</v>
      </c>
      <c r="M29" s="377"/>
      <c r="N29" s="377"/>
      <c r="O29" s="377"/>
      <c r="P29" s="378"/>
      <c r="Q29" s="376">
        <v>4090</v>
      </c>
      <c r="R29" s="377"/>
      <c r="S29" s="377"/>
      <c r="T29" s="377"/>
      <c r="U29" s="377"/>
      <c r="V29" s="378"/>
      <c r="W29" s="467"/>
      <c r="X29" s="468"/>
      <c r="Y29" s="469"/>
      <c r="Z29" s="379" t="s">
        <v>186</v>
      </c>
      <c r="AA29" s="380"/>
      <c r="AB29" s="380"/>
      <c r="AC29" s="380"/>
      <c r="AD29" s="380"/>
      <c r="AE29" s="380"/>
      <c r="AF29" s="380"/>
      <c r="AG29" s="381"/>
      <c r="AH29" s="376">
        <v>308</v>
      </c>
      <c r="AI29" s="377"/>
      <c r="AJ29" s="377"/>
      <c r="AK29" s="377"/>
      <c r="AL29" s="378"/>
      <c r="AM29" s="376">
        <v>999267</v>
      </c>
      <c r="AN29" s="377"/>
      <c r="AO29" s="377"/>
      <c r="AP29" s="377"/>
      <c r="AQ29" s="377"/>
      <c r="AR29" s="378"/>
      <c r="AS29" s="376">
        <v>3244</v>
      </c>
      <c r="AT29" s="377"/>
      <c r="AU29" s="377"/>
      <c r="AV29" s="377"/>
      <c r="AW29" s="377"/>
      <c r="AX29" s="436"/>
      <c r="AY29" s="443"/>
      <c r="AZ29" s="444"/>
      <c r="BA29" s="444"/>
      <c r="BB29" s="445"/>
      <c r="BC29" s="437" t="s">
        <v>187</v>
      </c>
      <c r="BD29" s="438"/>
      <c r="BE29" s="438"/>
      <c r="BF29" s="438"/>
      <c r="BG29" s="438"/>
      <c r="BH29" s="438"/>
      <c r="BI29" s="438"/>
      <c r="BJ29" s="438"/>
      <c r="BK29" s="438"/>
      <c r="BL29" s="438"/>
      <c r="BM29" s="439"/>
      <c r="BN29" s="423">
        <v>960477</v>
      </c>
      <c r="BO29" s="424"/>
      <c r="BP29" s="424"/>
      <c r="BQ29" s="424"/>
      <c r="BR29" s="424"/>
      <c r="BS29" s="424"/>
      <c r="BT29" s="424"/>
      <c r="BU29" s="425"/>
      <c r="BV29" s="423">
        <v>955877</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188</v>
      </c>
      <c r="X30" s="391"/>
      <c r="Y30" s="391"/>
      <c r="Z30" s="391"/>
      <c r="AA30" s="391"/>
      <c r="AB30" s="391"/>
      <c r="AC30" s="391"/>
      <c r="AD30" s="391"/>
      <c r="AE30" s="391"/>
      <c r="AF30" s="391"/>
      <c r="AG30" s="392"/>
      <c r="AH30" s="393">
        <v>100.3</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2920630</v>
      </c>
      <c r="BO30" s="458"/>
      <c r="BP30" s="458"/>
      <c r="BQ30" s="458"/>
      <c r="BR30" s="458"/>
      <c r="BS30" s="458"/>
      <c r="BT30" s="458"/>
      <c r="BU30" s="459"/>
      <c r="BV30" s="457">
        <v>2975885</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2" t="s">
        <v>189</v>
      </c>
      <c r="D32" s="382"/>
      <c r="E32" s="382"/>
      <c r="F32" s="382"/>
      <c r="G32" s="382"/>
      <c r="H32" s="382"/>
      <c r="I32" s="382"/>
      <c r="J32" s="382"/>
      <c r="K32" s="382"/>
      <c r="L32" s="382"/>
      <c r="M32" s="382"/>
      <c r="N32" s="382"/>
      <c r="O32" s="382"/>
      <c r="P32" s="382"/>
      <c r="Q32" s="382"/>
      <c r="R32" s="382"/>
      <c r="S32" s="382"/>
      <c r="U32" s="383" t="s">
        <v>190</v>
      </c>
      <c r="V32" s="383"/>
      <c r="W32" s="383"/>
      <c r="X32" s="383"/>
      <c r="Y32" s="383"/>
      <c r="Z32" s="383"/>
      <c r="AA32" s="383"/>
      <c r="AB32" s="383"/>
      <c r="AC32" s="383"/>
      <c r="AD32" s="383"/>
      <c r="AE32" s="383"/>
      <c r="AF32" s="383"/>
      <c r="AG32" s="383"/>
      <c r="AH32" s="383"/>
      <c r="AI32" s="383"/>
      <c r="AJ32" s="383"/>
      <c r="AK32" s="383"/>
      <c r="AM32" s="383" t="s">
        <v>191</v>
      </c>
      <c r="AN32" s="383"/>
      <c r="AO32" s="383"/>
      <c r="AP32" s="383"/>
      <c r="AQ32" s="383"/>
      <c r="AR32" s="383"/>
      <c r="AS32" s="383"/>
      <c r="AT32" s="383"/>
      <c r="AU32" s="383"/>
      <c r="AV32" s="383"/>
      <c r="AW32" s="383"/>
      <c r="AX32" s="383"/>
      <c r="AY32" s="383"/>
      <c r="AZ32" s="383"/>
      <c r="BA32" s="383"/>
      <c r="BB32" s="383"/>
      <c r="BC32" s="383"/>
      <c r="BE32" s="383" t="s">
        <v>192</v>
      </c>
      <c r="BF32" s="383"/>
      <c r="BG32" s="383"/>
      <c r="BH32" s="383"/>
      <c r="BI32" s="383"/>
      <c r="BJ32" s="383"/>
      <c r="BK32" s="383"/>
      <c r="BL32" s="383"/>
      <c r="BM32" s="383"/>
      <c r="BN32" s="383"/>
      <c r="BO32" s="383"/>
      <c r="BP32" s="383"/>
      <c r="BQ32" s="383"/>
      <c r="BR32" s="383"/>
      <c r="BS32" s="383"/>
      <c r="BT32" s="383"/>
      <c r="BU32" s="383"/>
      <c r="BW32" s="383" t="s">
        <v>193</v>
      </c>
      <c r="BX32" s="383"/>
      <c r="BY32" s="383"/>
      <c r="BZ32" s="383"/>
      <c r="CA32" s="383"/>
      <c r="CB32" s="383"/>
      <c r="CC32" s="383"/>
      <c r="CD32" s="383"/>
      <c r="CE32" s="383"/>
      <c r="CF32" s="383"/>
      <c r="CG32" s="383"/>
      <c r="CH32" s="383"/>
      <c r="CI32" s="383"/>
      <c r="CJ32" s="383"/>
      <c r="CK32" s="383"/>
      <c r="CL32" s="383"/>
      <c r="CM32" s="383"/>
      <c r="CO32" s="383" t="s">
        <v>194</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15">
      <c r="A33" s="178"/>
      <c r="B33" s="202"/>
      <c r="C33" s="375" t="s">
        <v>195</v>
      </c>
      <c r="D33" s="375"/>
      <c r="E33" s="374" t="s">
        <v>196</v>
      </c>
      <c r="F33" s="374"/>
      <c r="G33" s="374"/>
      <c r="H33" s="374"/>
      <c r="I33" s="374"/>
      <c r="J33" s="374"/>
      <c r="K33" s="374"/>
      <c r="L33" s="374"/>
      <c r="M33" s="374"/>
      <c r="N33" s="374"/>
      <c r="O33" s="374"/>
      <c r="P33" s="374"/>
      <c r="Q33" s="374"/>
      <c r="R33" s="374"/>
      <c r="S33" s="374"/>
      <c r="T33" s="203"/>
      <c r="U33" s="375" t="s">
        <v>195</v>
      </c>
      <c r="V33" s="375"/>
      <c r="W33" s="374" t="s">
        <v>196</v>
      </c>
      <c r="X33" s="374"/>
      <c r="Y33" s="374"/>
      <c r="Z33" s="374"/>
      <c r="AA33" s="374"/>
      <c r="AB33" s="374"/>
      <c r="AC33" s="374"/>
      <c r="AD33" s="374"/>
      <c r="AE33" s="374"/>
      <c r="AF33" s="374"/>
      <c r="AG33" s="374"/>
      <c r="AH33" s="374"/>
      <c r="AI33" s="374"/>
      <c r="AJ33" s="374"/>
      <c r="AK33" s="374"/>
      <c r="AL33" s="203"/>
      <c r="AM33" s="375" t="s">
        <v>195</v>
      </c>
      <c r="AN33" s="375"/>
      <c r="AO33" s="374" t="s">
        <v>196</v>
      </c>
      <c r="AP33" s="374"/>
      <c r="AQ33" s="374"/>
      <c r="AR33" s="374"/>
      <c r="AS33" s="374"/>
      <c r="AT33" s="374"/>
      <c r="AU33" s="374"/>
      <c r="AV33" s="374"/>
      <c r="AW33" s="374"/>
      <c r="AX33" s="374"/>
      <c r="AY33" s="374"/>
      <c r="AZ33" s="374"/>
      <c r="BA33" s="374"/>
      <c r="BB33" s="374"/>
      <c r="BC33" s="374"/>
      <c r="BD33" s="204"/>
      <c r="BE33" s="374" t="s">
        <v>197</v>
      </c>
      <c r="BF33" s="374"/>
      <c r="BG33" s="374" t="s">
        <v>198</v>
      </c>
      <c r="BH33" s="374"/>
      <c r="BI33" s="374"/>
      <c r="BJ33" s="374"/>
      <c r="BK33" s="374"/>
      <c r="BL33" s="374"/>
      <c r="BM33" s="374"/>
      <c r="BN33" s="374"/>
      <c r="BO33" s="374"/>
      <c r="BP33" s="374"/>
      <c r="BQ33" s="374"/>
      <c r="BR33" s="374"/>
      <c r="BS33" s="374"/>
      <c r="BT33" s="374"/>
      <c r="BU33" s="374"/>
      <c r="BV33" s="204"/>
      <c r="BW33" s="375" t="s">
        <v>197</v>
      </c>
      <c r="BX33" s="375"/>
      <c r="BY33" s="374" t="s">
        <v>199</v>
      </c>
      <c r="BZ33" s="374"/>
      <c r="CA33" s="374"/>
      <c r="CB33" s="374"/>
      <c r="CC33" s="374"/>
      <c r="CD33" s="374"/>
      <c r="CE33" s="374"/>
      <c r="CF33" s="374"/>
      <c r="CG33" s="374"/>
      <c r="CH33" s="374"/>
      <c r="CI33" s="374"/>
      <c r="CJ33" s="374"/>
      <c r="CK33" s="374"/>
      <c r="CL33" s="374"/>
      <c r="CM33" s="374"/>
      <c r="CN33" s="203"/>
      <c r="CO33" s="375" t="s">
        <v>195</v>
      </c>
      <c r="CP33" s="375"/>
      <c r="CQ33" s="374" t="s">
        <v>200</v>
      </c>
      <c r="CR33" s="374"/>
      <c r="CS33" s="374"/>
      <c r="CT33" s="374"/>
      <c r="CU33" s="374"/>
      <c r="CV33" s="374"/>
      <c r="CW33" s="374"/>
      <c r="CX33" s="374"/>
      <c r="CY33" s="374"/>
      <c r="CZ33" s="374"/>
      <c r="DA33" s="374"/>
      <c r="DB33" s="374"/>
      <c r="DC33" s="374"/>
      <c r="DD33" s="374"/>
      <c r="DE33" s="374"/>
      <c r="DF33" s="203"/>
      <c r="DG33" s="373" t="s">
        <v>201</v>
      </c>
      <c r="DH33" s="373"/>
      <c r="DI33" s="205"/>
    </row>
    <row r="34" spans="1:113" ht="32.25" customHeight="1" x14ac:dyDescent="0.15">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2</v>
      </c>
      <c r="V34" s="371"/>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78"/>
      <c r="AM34" s="371">
        <f>IF(AO34="","",MAX(C34:D43,U34:V43)+1)</f>
        <v>5</v>
      </c>
      <c r="AN34" s="371"/>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78"/>
      <c r="BE34" s="371" t="str">
        <f>IF(BG34="","",MAX(C34:D43,U34:V43,AM34:AN43)+1)</f>
        <v/>
      </c>
      <c r="BF34" s="371"/>
      <c r="BG34" s="372"/>
      <c r="BH34" s="372"/>
      <c r="BI34" s="372"/>
      <c r="BJ34" s="372"/>
      <c r="BK34" s="372"/>
      <c r="BL34" s="372"/>
      <c r="BM34" s="372"/>
      <c r="BN34" s="372"/>
      <c r="BO34" s="372"/>
      <c r="BP34" s="372"/>
      <c r="BQ34" s="372"/>
      <c r="BR34" s="372"/>
      <c r="BS34" s="372"/>
      <c r="BT34" s="372"/>
      <c r="BU34" s="372"/>
      <c r="BV34" s="178"/>
      <c r="BW34" s="371">
        <f>IF(BY34="","",MAX(C34:D43,U34:V43,AM34:AN43,BE34:BF43)+1)</f>
        <v>8</v>
      </c>
      <c r="BX34" s="371"/>
      <c r="BY34" s="372" t="str">
        <f>IF('各会計、関係団体の財政状況及び健全化判断比率'!B68="","",'各会計、関係団体の財政状況及び健全化判断比率'!B68)</f>
        <v>北播磨総合医療センター企業団</v>
      </c>
      <c r="BZ34" s="372"/>
      <c r="CA34" s="372"/>
      <c r="CB34" s="372"/>
      <c r="CC34" s="372"/>
      <c r="CD34" s="372"/>
      <c r="CE34" s="372"/>
      <c r="CF34" s="372"/>
      <c r="CG34" s="372"/>
      <c r="CH34" s="372"/>
      <c r="CI34" s="372"/>
      <c r="CJ34" s="372"/>
      <c r="CK34" s="372"/>
      <c r="CL34" s="372"/>
      <c r="CM34" s="372"/>
      <c r="CN34" s="178"/>
      <c r="CO34" s="371">
        <f>IF(CQ34="","",MAX(C34:D43,U34:V43,AM34:AN43,BE34:BF43,BW34:BX43)+1)</f>
        <v>16</v>
      </c>
      <c r="CP34" s="371"/>
      <c r="CQ34" s="372" t="str">
        <f>IF('各会計、関係団体の財政状況及び健全化判断比率'!BS7="","",'各会計、関係団体の財政状況及び健全化判断比率'!BS7)</f>
        <v>小野市都市施設管理協会</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x14ac:dyDescent="0.15">
      <c r="A35" s="178"/>
      <c r="B35" s="202"/>
      <c r="C35" s="371" t="str">
        <f>IF(E35="","",C34+1)</f>
        <v/>
      </c>
      <c r="D35" s="371"/>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78"/>
      <c r="U35" s="371">
        <f>IF(W35="","",U34+1)</f>
        <v>3</v>
      </c>
      <c r="V35" s="371"/>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78"/>
      <c r="AM35" s="371">
        <f t="shared" ref="AM35:AM43" si="0">IF(AO35="","",AM34+1)</f>
        <v>6</v>
      </c>
      <c r="AN35" s="371"/>
      <c r="AO35" s="372" t="str">
        <f>IF('各会計、関係団体の財政状況及び健全化判断比率'!B32="","",'各会計、関係団体の財政状況及び健全化判断比率'!B32)</f>
        <v>下水道事業会計</v>
      </c>
      <c r="AP35" s="372"/>
      <c r="AQ35" s="372"/>
      <c r="AR35" s="372"/>
      <c r="AS35" s="372"/>
      <c r="AT35" s="372"/>
      <c r="AU35" s="372"/>
      <c r="AV35" s="372"/>
      <c r="AW35" s="372"/>
      <c r="AX35" s="372"/>
      <c r="AY35" s="372"/>
      <c r="AZ35" s="372"/>
      <c r="BA35" s="372"/>
      <c r="BB35" s="372"/>
      <c r="BC35" s="372"/>
      <c r="BD35" s="178"/>
      <c r="BE35" s="371" t="str">
        <f t="shared" ref="BE35:BE43" si="1">IF(BG35="","",BE34+1)</f>
        <v/>
      </c>
      <c r="BF35" s="371"/>
      <c r="BG35" s="372"/>
      <c r="BH35" s="372"/>
      <c r="BI35" s="372"/>
      <c r="BJ35" s="372"/>
      <c r="BK35" s="372"/>
      <c r="BL35" s="372"/>
      <c r="BM35" s="372"/>
      <c r="BN35" s="372"/>
      <c r="BO35" s="372"/>
      <c r="BP35" s="372"/>
      <c r="BQ35" s="372"/>
      <c r="BR35" s="372"/>
      <c r="BS35" s="372"/>
      <c r="BT35" s="372"/>
      <c r="BU35" s="372"/>
      <c r="BV35" s="178"/>
      <c r="BW35" s="371">
        <f t="shared" ref="BW35:BW43" si="2">IF(BY35="","",BW34+1)</f>
        <v>9</v>
      </c>
      <c r="BX35" s="371"/>
      <c r="BY35" s="372" t="str">
        <f>IF('各会計、関係団体の財政状況及び健全化判断比率'!B69="","",'各会計、関係団体の財政状況及び健全化判断比率'!B69)</f>
        <v>北播衛生事務組合</v>
      </c>
      <c r="BZ35" s="372"/>
      <c r="CA35" s="372"/>
      <c r="CB35" s="372"/>
      <c r="CC35" s="372"/>
      <c r="CD35" s="372"/>
      <c r="CE35" s="372"/>
      <c r="CF35" s="372"/>
      <c r="CG35" s="372"/>
      <c r="CH35" s="372"/>
      <c r="CI35" s="372"/>
      <c r="CJ35" s="372"/>
      <c r="CK35" s="372"/>
      <c r="CL35" s="372"/>
      <c r="CM35" s="372"/>
      <c r="CN35" s="178"/>
      <c r="CO35" s="371">
        <f t="shared" ref="CO35:CO43" si="3">IF(CQ35="","",CO34+1)</f>
        <v>17</v>
      </c>
      <c r="CP35" s="371"/>
      <c r="CQ35" s="372" t="str">
        <f>IF('各会計、関係団体の財政状況及び健全化判断比率'!BS8="","",'各会計、関係団体の財政状況及び健全化判断比率'!BS8)</f>
        <v>小野市土地開発公社</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15">
      <c r="A36" s="178"/>
      <c r="B36" s="202"/>
      <c r="C36" s="371" t="str">
        <f>IF(E36="","",C35+1)</f>
        <v/>
      </c>
      <c r="D36" s="371"/>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78"/>
      <c r="U36" s="371">
        <f t="shared" ref="U36:U43" si="4">IF(W36="","",U35+1)</f>
        <v>4</v>
      </c>
      <c r="V36" s="371"/>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78"/>
      <c r="AM36" s="371">
        <f t="shared" si="0"/>
        <v>7</v>
      </c>
      <c r="AN36" s="371"/>
      <c r="AO36" s="372" t="str">
        <f>IF('各会計、関係団体の財政状況及び健全化判断比率'!B33="","",'各会計、関係団体の財政状況及び健全化判断比率'!B33)</f>
        <v>都市開発事業会計</v>
      </c>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f t="shared" si="2"/>
        <v>10</v>
      </c>
      <c r="BX36" s="371"/>
      <c r="BY36" s="372" t="str">
        <f>IF('各会計、関係団体の財政状況及び健全化判断比率'!B70="","",'各会計、関係団体の財政状況及び健全化判断比率'!B70)</f>
        <v>小野加東加西環境施設事務組合</v>
      </c>
      <c r="BZ36" s="372"/>
      <c r="CA36" s="372"/>
      <c r="CB36" s="372"/>
      <c r="CC36" s="372"/>
      <c r="CD36" s="372"/>
      <c r="CE36" s="372"/>
      <c r="CF36" s="372"/>
      <c r="CG36" s="372"/>
      <c r="CH36" s="372"/>
      <c r="CI36" s="372"/>
      <c r="CJ36" s="372"/>
      <c r="CK36" s="372"/>
      <c r="CL36" s="372"/>
      <c r="CM36" s="372"/>
      <c r="CN36" s="178"/>
      <c r="CO36" s="371" t="str">
        <f t="shared" si="3"/>
        <v/>
      </c>
      <c r="CP36" s="371"/>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15">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t="str">
        <f t="shared" si="4"/>
        <v/>
      </c>
      <c r="V37" s="371"/>
      <c r="W37" s="372"/>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11</v>
      </c>
      <c r="BX37" s="371"/>
      <c r="BY37" s="372" t="str">
        <f>IF('各会計、関係団体の財政状況及び健全化判断比率'!B71="","",'各会計、関係団体の財政状況及び健全化判断比率'!B71)</f>
        <v>小野加東広域事務組合</v>
      </c>
      <c r="BZ37" s="372"/>
      <c r="CA37" s="372"/>
      <c r="CB37" s="372"/>
      <c r="CC37" s="372"/>
      <c r="CD37" s="372"/>
      <c r="CE37" s="372"/>
      <c r="CF37" s="372"/>
      <c r="CG37" s="372"/>
      <c r="CH37" s="372"/>
      <c r="CI37" s="372"/>
      <c r="CJ37" s="372"/>
      <c r="CK37" s="372"/>
      <c r="CL37" s="372"/>
      <c r="CM37" s="372"/>
      <c r="CN37" s="178"/>
      <c r="CO37" s="371" t="str">
        <f t="shared" si="3"/>
        <v/>
      </c>
      <c r="CP37" s="371"/>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15">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12</v>
      </c>
      <c r="BX38" s="371"/>
      <c r="BY38" s="372" t="str">
        <f>IF('各会計、関係団体の財政状況及び健全化判断比率'!B72="","",'各会計、関係団体の財政状況及び健全化判断比率'!B72)</f>
        <v>北播磨こども発達支援センター事務組合わかあゆ園</v>
      </c>
      <c r="BZ38" s="372"/>
      <c r="CA38" s="372"/>
      <c r="CB38" s="372"/>
      <c r="CC38" s="372"/>
      <c r="CD38" s="372"/>
      <c r="CE38" s="372"/>
      <c r="CF38" s="372"/>
      <c r="CG38" s="372"/>
      <c r="CH38" s="372"/>
      <c r="CI38" s="372"/>
      <c r="CJ38" s="372"/>
      <c r="CK38" s="372"/>
      <c r="CL38" s="372"/>
      <c r="CM38" s="372"/>
      <c r="CN38" s="178"/>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15">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f t="shared" si="2"/>
        <v>13</v>
      </c>
      <c r="BX39" s="371"/>
      <c r="BY39" s="372" t="str">
        <f>IF('各会計、関係団体の財政状況及び健全化判断比率'!B73="","",'各会計、関係団体の財政状況及び健全化判断比率'!B73)</f>
        <v>兵庫県市町村職員退職手当組合</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15">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f t="shared" si="2"/>
        <v>14</v>
      </c>
      <c r="BX40" s="371"/>
      <c r="BY40" s="372" t="str">
        <f>IF('各会計、関係団体の財政状況及び健全化判断比率'!B74="","",'各会計、関係団体の財政状況及び健全化判断比率'!B74)</f>
        <v>兵庫県後期高齢者医療広域連合(一般会計)</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15">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f t="shared" si="2"/>
        <v>15</v>
      </c>
      <c r="BX41" s="371"/>
      <c r="BY41" s="372" t="str">
        <f>IF('各会計、関係団体の財政状況及び健全化判断比率'!B75="","",'各会計、関係団体の財政状況及び健全化判断比率'!B75)</f>
        <v>兵庫県後期高齢者医療広域連合(特別会計)</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15">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t="str">
        <f t="shared" si="2"/>
        <v/>
      </c>
      <c r="BX42" s="371"/>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15">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202</v>
      </c>
      <c r="E46" s="368" t="s">
        <v>203</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15">
      <c r="E47" s="368" t="s">
        <v>204</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15">
      <c r="E48" s="368" t="s">
        <v>205</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15">
      <c r="E49" s="370" t="s">
        <v>206</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15">
      <c r="E50" s="368" t="s">
        <v>207</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15">
      <c r="E51" s="368" t="s">
        <v>208</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15">
      <c r="E52" s="368" t="s">
        <v>209</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15">
      <c r="E53" s="367" t="s">
        <v>586</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10FEF-EC87-4921-97BC-B68861B8D0FF}">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210</v>
      </c>
      <c r="DI1" s="607"/>
      <c r="DJ1" s="607"/>
      <c r="DK1" s="607"/>
      <c r="DL1" s="607"/>
      <c r="DM1" s="607"/>
      <c r="DN1" s="608"/>
      <c r="DO1" s="212"/>
      <c r="DP1" s="606" t="s">
        <v>211</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15">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9" t="s">
        <v>213</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214</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215</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15">
      <c r="B4" s="609" t="s">
        <v>1</v>
      </c>
      <c r="C4" s="610"/>
      <c r="D4" s="610"/>
      <c r="E4" s="610"/>
      <c r="F4" s="610"/>
      <c r="G4" s="610"/>
      <c r="H4" s="610"/>
      <c r="I4" s="610"/>
      <c r="J4" s="610"/>
      <c r="K4" s="610"/>
      <c r="L4" s="610"/>
      <c r="M4" s="610"/>
      <c r="N4" s="610"/>
      <c r="O4" s="610"/>
      <c r="P4" s="610"/>
      <c r="Q4" s="611"/>
      <c r="R4" s="609" t="s">
        <v>216</v>
      </c>
      <c r="S4" s="610"/>
      <c r="T4" s="610"/>
      <c r="U4" s="610"/>
      <c r="V4" s="610"/>
      <c r="W4" s="610"/>
      <c r="X4" s="610"/>
      <c r="Y4" s="611"/>
      <c r="Z4" s="609" t="s">
        <v>217</v>
      </c>
      <c r="AA4" s="610"/>
      <c r="AB4" s="610"/>
      <c r="AC4" s="611"/>
      <c r="AD4" s="609" t="s">
        <v>218</v>
      </c>
      <c r="AE4" s="610"/>
      <c r="AF4" s="610"/>
      <c r="AG4" s="610"/>
      <c r="AH4" s="610"/>
      <c r="AI4" s="610"/>
      <c r="AJ4" s="610"/>
      <c r="AK4" s="611"/>
      <c r="AL4" s="609" t="s">
        <v>217</v>
      </c>
      <c r="AM4" s="610"/>
      <c r="AN4" s="610"/>
      <c r="AO4" s="611"/>
      <c r="AP4" s="615" t="s">
        <v>219</v>
      </c>
      <c r="AQ4" s="615"/>
      <c r="AR4" s="615"/>
      <c r="AS4" s="615"/>
      <c r="AT4" s="615"/>
      <c r="AU4" s="615"/>
      <c r="AV4" s="615"/>
      <c r="AW4" s="615"/>
      <c r="AX4" s="615"/>
      <c r="AY4" s="615"/>
      <c r="AZ4" s="615"/>
      <c r="BA4" s="615"/>
      <c r="BB4" s="615"/>
      <c r="BC4" s="615"/>
      <c r="BD4" s="615"/>
      <c r="BE4" s="615"/>
      <c r="BF4" s="615"/>
      <c r="BG4" s="615" t="s">
        <v>220</v>
      </c>
      <c r="BH4" s="615"/>
      <c r="BI4" s="615"/>
      <c r="BJ4" s="615"/>
      <c r="BK4" s="615"/>
      <c r="BL4" s="615"/>
      <c r="BM4" s="615"/>
      <c r="BN4" s="615"/>
      <c r="BO4" s="615" t="s">
        <v>217</v>
      </c>
      <c r="BP4" s="615"/>
      <c r="BQ4" s="615"/>
      <c r="BR4" s="615"/>
      <c r="BS4" s="615" t="s">
        <v>221</v>
      </c>
      <c r="BT4" s="615"/>
      <c r="BU4" s="615"/>
      <c r="BV4" s="615"/>
      <c r="BW4" s="615"/>
      <c r="BX4" s="615"/>
      <c r="BY4" s="615"/>
      <c r="BZ4" s="615"/>
      <c r="CA4" s="615"/>
      <c r="CB4" s="615"/>
      <c r="CD4" s="612" t="s">
        <v>222</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361" customFormat="1" ht="11.25" customHeight="1" x14ac:dyDescent="0.15">
      <c r="B5" s="616" t="s">
        <v>223</v>
      </c>
      <c r="C5" s="617"/>
      <c r="D5" s="617"/>
      <c r="E5" s="617"/>
      <c r="F5" s="617"/>
      <c r="G5" s="617"/>
      <c r="H5" s="617"/>
      <c r="I5" s="617"/>
      <c r="J5" s="617"/>
      <c r="K5" s="617"/>
      <c r="L5" s="617"/>
      <c r="M5" s="617"/>
      <c r="N5" s="617"/>
      <c r="O5" s="617"/>
      <c r="P5" s="617"/>
      <c r="Q5" s="618"/>
      <c r="R5" s="619">
        <v>7238592</v>
      </c>
      <c r="S5" s="620"/>
      <c r="T5" s="620"/>
      <c r="U5" s="620"/>
      <c r="V5" s="620"/>
      <c r="W5" s="620"/>
      <c r="X5" s="620"/>
      <c r="Y5" s="621"/>
      <c r="Z5" s="622">
        <v>31.1</v>
      </c>
      <c r="AA5" s="622"/>
      <c r="AB5" s="622"/>
      <c r="AC5" s="622"/>
      <c r="AD5" s="623">
        <v>6957038</v>
      </c>
      <c r="AE5" s="623"/>
      <c r="AF5" s="623"/>
      <c r="AG5" s="623"/>
      <c r="AH5" s="623"/>
      <c r="AI5" s="623"/>
      <c r="AJ5" s="623"/>
      <c r="AK5" s="623"/>
      <c r="AL5" s="624">
        <v>58.5</v>
      </c>
      <c r="AM5" s="625"/>
      <c r="AN5" s="625"/>
      <c r="AO5" s="626"/>
      <c r="AP5" s="616" t="s">
        <v>224</v>
      </c>
      <c r="AQ5" s="617"/>
      <c r="AR5" s="617"/>
      <c r="AS5" s="617"/>
      <c r="AT5" s="617"/>
      <c r="AU5" s="617"/>
      <c r="AV5" s="617"/>
      <c r="AW5" s="617"/>
      <c r="AX5" s="617"/>
      <c r="AY5" s="617"/>
      <c r="AZ5" s="617"/>
      <c r="BA5" s="617"/>
      <c r="BB5" s="617"/>
      <c r="BC5" s="617"/>
      <c r="BD5" s="617"/>
      <c r="BE5" s="617"/>
      <c r="BF5" s="618"/>
      <c r="BG5" s="630">
        <v>6957038</v>
      </c>
      <c r="BH5" s="631"/>
      <c r="BI5" s="631"/>
      <c r="BJ5" s="631"/>
      <c r="BK5" s="631"/>
      <c r="BL5" s="631"/>
      <c r="BM5" s="631"/>
      <c r="BN5" s="632"/>
      <c r="BO5" s="633">
        <v>96.1</v>
      </c>
      <c r="BP5" s="633"/>
      <c r="BQ5" s="633"/>
      <c r="BR5" s="633"/>
      <c r="BS5" s="634">
        <v>105942</v>
      </c>
      <c r="BT5" s="634"/>
      <c r="BU5" s="634"/>
      <c r="BV5" s="634"/>
      <c r="BW5" s="634"/>
      <c r="BX5" s="634"/>
      <c r="BY5" s="634"/>
      <c r="BZ5" s="634"/>
      <c r="CA5" s="634"/>
      <c r="CB5" s="638"/>
      <c r="CD5" s="612" t="s">
        <v>219</v>
      </c>
      <c r="CE5" s="613"/>
      <c r="CF5" s="613"/>
      <c r="CG5" s="613"/>
      <c r="CH5" s="613"/>
      <c r="CI5" s="613"/>
      <c r="CJ5" s="613"/>
      <c r="CK5" s="613"/>
      <c r="CL5" s="613"/>
      <c r="CM5" s="613"/>
      <c r="CN5" s="613"/>
      <c r="CO5" s="613"/>
      <c r="CP5" s="613"/>
      <c r="CQ5" s="614"/>
      <c r="CR5" s="612" t="s">
        <v>225</v>
      </c>
      <c r="CS5" s="613"/>
      <c r="CT5" s="613"/>
      <c r="CU5" s="613"/>
      <c r="CV5" s="613"/>
      <c r="CW5" s="613"/>
      <c r="CX5" s="613"/>
      <c r="CY5" s="614"/>
      <c r="CZ5" s="612" t="s">
        <v>217</v>
      </c>
      <c r="DA5" s="613"/>
      <c r="DB5" s="613"/>
      <c r="DC5" s="614"/>
      <c r="DD5" s="612" t="s">
        <v>226</v>
      </c>
      <c r="DE5" s="613"/>
      <c r="DF5" s="613"/>
      <c r="DG5" s="613"/>
      <c r="DH5" s="613"/>
      <c r="DI5" s="613"/>
      <c r="DJ5" s="613"/>
      <c r="DK5" s="613"/>
      <c r="DL5" s="613"/>
      <c r="DM5" s="613"/>
      <c r="DN5" s="613"/>
      <c r="DO5" s="613"/>
      <c r="DP5" s="614"/>
      <c r="DQ5" s="612" t="s">
        <v>227</v>
      </c>
      <c r="DR5" s="613"/>
      <c r="DS5" s="613"/>
      <c r="DT5" s="613"/>
      <c r="DU5" s="613"/>
      <c r="DV5" s="613"/>
      <c r="DW5" s="613"/>
      <c r="DX5" s="613"/>
      <c r="DY5" s="613"/>
      <c r="DZ5" s="613"/>
      <c r="EA5" s="613"/>
      <c r="EB5" s="613"/>
      <c r="EC5" s="614"/>
    </row>
    <row r="6" spans="2:143" ht="11.25" customHeight="1" x14ac:dyDescent="0.15">
      <c r="B6" s="627" t="s">
        <v>228</v>
      </c>
      <c r="C6" s="628"/>
      <c r="D6" s="628"/>
      <c r="E6" s="628"/>
      <c r="F6" s="628"/>
      <c r="G6" s="628"/>
      <c r="H6" s="628"/>
      <c r="I6" s="628"/>
      <c r="J6" s="628"/>
      <c r="K6" s="628"/>
      <c r="L6" s="628"/>
      <c r="M6" s="628"/>
      <c r="N6" s="628"/>
      <c r="O6" s="628"/>
      <c r="P6" s="628"/>
      <c r="Q6" s="629"/>
      <c r="R6" s="630">
        <v>172734</v>
      </c>
      <c r="S6" s="631"/>
      <c r="T6" s="631"/>
      <c r="U6" s="631"/>
      <c r="V6" s="631"/>
      <c r="W6" s="631"/>
      <c r="X6" s="631"/>
      <c r="Y6" s="632"/>
      <c r="Z6" s="633">
        <v>0.7</v>
      </c>
      <c r="AA6" s="633"/>
      <c r="AB6" s="633"/>
      <c r="AC6" s="633"/>
      <c r="AD6" s="634">
        <v>172734</v>
      </c>
      <c r="AE6" s="634"/>
      <c r="AF6" s="634"/>
      <c r="AG6" s="634"/>
      <c r="AH6" s="634"/>
      <c r="AI6" s="634"/>
      <c r="AJ6" s="634"/>
      <c r="AK6" s="634"/>
      <c r="AL6" s="635">
        <v>1.5</v>
      </c>
      <c r="AM6" s="636"/>
      <c r="AN6" s="636"/>
      <c r="AO6" s="637"/>
      <c r="AP6" s="627" t="s">
        <v>229</v>
      </c>
      <c r="AQ6" s="628"/>
      <c r="AR6" s="628"/>
      <c r="AS6" s="628"/>
      <c r="AT6" s="628"/>
      <c r="AU6" s="628"/>
      <c r="AV6" s="628"/>
      <c r="AW6" s="628"/>
      <c r="AX6" s="628"/>
      <c r="AY6" s="628"/>
      <c r="AZ6" s="628"/>
      <c r="BA6" s="628"/>
      <c r="BB6" s="628"/>
      <c r="BC6" s="628"/>
      <c r="BD6" s="628"/>
      <c r="BE6" s="628"/>
      <c r="BF6" s="629"/>
      <c r="BG6" s="630">
        <v>6957038</v>
      </c>
      <c r="BH6" s="631"/>
      <c r="BI6" s="631"/>
      <c r="BJ6" s="631"/>
      <c r="BK6" s="631"/>
      <c r="BL6" s="631"/>
      <c r="BM6" s="631"/>
      <c r="BN6" s="632"/>
      <c r="BO6" s="633">
        <v>96.1</v>
      </c>
      <c r="BP6" s="633"/>
      <c r="BQ6" s="633"/>
      <c r="BR6" s="633"/>
      <c r="BS6" s="634">
        <v>105942</v>
      </c>
      <c r="BT6" s="634"/>
      <c r="BU6" s="634"/>
      <c r="BV6" s="634"/>
      <c r="BW6" s="634"/>
      <c r="BX6" s="634"/>
      <c r="BY6" s="634"/>
      <c r="BZ6" s="634"/>
      <c r="CA6" s="634"/>
      <c r="CB6" s="638"/>
      <c r="CD6" s="641" t="s">
        <v>230</v>
      </c>
      <c r="CE6" s="642"/>
      <c r="CF6" s="642"/>
      <c r="CG6" s="642"/>
      <c r="CH6" s="642"/>
      <c r="CI6" s="642"/>
      <c r="CJ6" s="642"/>
      <c r="CK6" s="642"/>
      <c r="CL6" s="642"/>
      <c r="CM6" s="642"/>
      <c r="CN6" s="642"/>
      <c r="CO6" s="642"/>
      <c r="CP6" s="642"/>
      <c r="CQ6" s="643"/>
      <c r="CR6" s="630">
        <v>182224</v>
      </c>
      <c r="CS6" s="631"/>
      <c r="CT6" s="631"/>
      <c r="CU6" s="631"/>
      <c r="CV6" s="631"/>
      <c r="CW6" s="631"/>
      <c r="CX6" s="631"/>
      <c r="CY6" s="632"/>
      <c r="CZ6" s="624">
        <v>0.8</v>
      </c>
      <c r="DA6" s="625"/>
      <c r="DB6" s="625"/>
      <c r="DC6" s="644"/>
      <c r="DD6" s="639" t="s">
        <v>128</v>
      </c>
      <c r="DE6" s="631"/>
      <c r="DF6" s="631"/>
      <c r="DG6" s="631"/>
      <c r="DH6" s="631"/>
      <c r="DI6" s="631"/>
      <c r="DJ6" s="631"/>
      <c r="DK6" s="631"/>
      <c r="DL6" s="631"/>
      <c r="DM6" s="631"/>
      <c r="DN6" s="631"/>
      <c r="DO6" s="631"/>
      <c r="DP6" s="632"/>
      <c r="DQ6" s="639">
        <v>182224</v>
      </c>
      <c r="DR6" s="631"/>
      <c r="DS6" s="631"/>
      <c r="DT6" s="631"/>
      <c r="DU6" s="631"/>
      <c r="DV6" s="631"/>
      <c r="DW6" s="631"/>
      <c r="DX6" s="631"/>
      <c r="DY6" s="631"/>
      <c r="DZ6" s="631"/>
      <c r="EA6" s="631"/>
      <c r="EB6" s="631"/>
      <c r="EC6" s="640"/>
    </row>
    <row r="7" spans="2:143" ht="11.25" customHeight="1" x14ac:dyDescent="0.15">
      <c r="B7" s="627" t="s">
        <v>232</v>
      </c>
      <c r="C7" s="628"/>
      <c r="D7" s="628"/>
      <c r="E7" s="628"/>
      <c r="F7" s="628"/>
      <c r="G7" s="628"/>
      <c r="H7" s="628"/>
      <c r="I7" s="628"/>
      <c r="J7" s="628"/>
      <c r="K7" s="628"/>
      <c r="L7" s="628"/>
      <c r="M7" s="628"/>
      <c r="N7" s="628"/>
      <c r="O7" s="628"/>
      <c r="P7" s="628"/>
      <c r="Q7" s="629"/>
      <c r="R7" s="630">
        <v>5268</v>
      </c>
      <c r="S7" s="631"/>
      <c r="T7" s="631"/>
      <c r="U7" s="631"/>
      <c r="V7" s="631"/>
      <c r="W7" s="631"/>
      <c r="X7" s="631"/>
      <c r="Y7" s="632"/>
      <c r="Z7" s="633">
        <v>0</v>
      </c>
      <c r="AA7" s="633"/>
      <c r="AB7" s="633"/>
      <c r="AC7" s="633"/>
      <c r="AD7" s="634">
        <v>5268</v>
      </c>
      <c r="AE7" s="634"/>
      <c r="AF7" s="634"/>
      <c r="AG7" s="634"/>
      <c r="AH7" s="634"/>
      <c r="AI7" s="634"/>
      <c r="AJ7" s="634"/>
      <c r="AK7" s="634"/>
      <c r="AL7" s="635">
        <v>0</v>
      </c>
      <c r="AM7" s="636"/>
      <c r="AN7" s="636"/>
      <c r="AO7" s="637"/>
      <c r="AP7" s="627" t="s">
        <v>233</v>
      </c>
      <c r="AQ7" s="628"/>
      <c r="AR7" s="628"/>
      <c r="AS7" s="628"/>
      <c r="AT7" s="628"/>
      <c r="AU7" s="628"/>
      <c r="AV7" s="628"/>
      <c r="AW7" s="628"/>
      <c r="AX7" s="628"/>
      <c r="AY7" s="628"/>
      <c r="AZ7" s="628"/>
      <c r="BA7" s="628"/>
      <c r="BB7" s="628"/>
      <c r="BC7" s="628"/>
      <c r="BD7" s="628"/>
      <c r="BE7" s="628"/>
      <c r="BF7" s="629"/>
      <c r="BG7" s="630">
        <v>2730272</v>
      </c>
      <c r="BH7" s="631"/>
      <c r="BI7" s="631"/>
      <c r="BJ7" s="631"/>
      <c r="BK7" s="631"/>
      <c r="BL7" s="631"/>
      <c r="BM7" s="631"/>
      <c r="BN7" s="632"/>
      <c r="BO7" s="633">
        <v>37.700000000000003</v>
      </c>
      <c r="BP7" s="633"/>
      <c r="BQ7" s="633"/>
      <c r="BR7" s="633"/>
      <c r="BS7" s="634">
        <v>105942</v>
      </c>
      <c r="BT7" s="634"/>
      <c r="BU7" s="634"/>
      <c r="BV7" s="634"/>
      <c r="BW7" s="634"/>
      <c r="BX7" s="634"/>
      <c r="BY7" s="634"/>
      <c r="BZ7" s="634"/>
      <c r="CA7" s="634"/>
      <c r="CB7" s="638"/>
      <c r="CD7" s="645" t="s">
        <v>234</v>
      </c>
      <c r="CE7" s="646"/>
      <c r="CF7" s="646"/>
      <c r="CG7" s="646"/>
      <c r="CH7" s="646"/>
      <c r="CI7" s="646"/>
      <c r="CJ7" s="646"/>
      <c r="CK7" s="646"/>
      <c r="CL7" s="646"/>
      <c r="CM7" s="646"/>
      <c r="CN7" s="646"/>
      <c r="CO7" s="646"/>
      <c r="CP7" s="646"/>
      <c r="CQ7" s="647"/>
      <c r="CR7" s="630">
        <v>2600768</v>
      </c>
      <c r="CS7" s="631"/>
      <c r="CT7" s="631"/>
      <c r="CU7" s="631"/>
      <c r="CV7" s="631"/>
      <c r="CW7" s="631"/>
      <c r="CX7" s="631"/>
      <c r="CY7" s="632"/>
      <c r="CZ7" s="633">
        <v>11.7</v>
      </c>
      <c r="DA7" s="633"/>
      <c r="DB7" s="633"/>
      <c r="DC7" s="633"/>
      <c r="DD7" s="639">
        <v>428458</v>
      </c>
      <c r="DE7" s="631"/>
      <c r="DF7" s="631"/>
      <c r="DG7" s="631"/>
      <c r="DH7" s="631"/>
      <c r="DI7" s="631"/>
      <c r="DJ7" s="631"/>
      <c r="DK7" s="631"/>
      <c r="DL7" s="631"/>
      <c r="DM7" s="631"/>
      <c r="DN7" s="631"/>
      <c r="DO7" s="631"/>
      <c r="DP7" s="632"/>
      <c r="DQ7" s="639">
        <v>1978547</v>
      </c>
      <c r="DR7" s="631"/>
      <c r="DS7" s="631"/>
      <c r="DT7" s="631"/>
      <c r="DU7" s="631"/>
      <c r="DV7" s="631"/>
      <c r="DW7" s="631"/>
      <c r="DX7" s="631"/>
      <c r="DY7" s="631"/>
      <c r="DZ7" s="631"/>
      <c r="EA7" s="631"/>
      <c r="EB7" s="631"/>
      <c r="EC7" s="640"/>
    </row>
    <row r="8" spans="2:143" ht="11.25" customHeight="1" x14ac:dyDescent="0.15">
      <c r="B8" s="627" t="s">
        <v>235</v>
      </c>
      <c r="C8" s="628"/>
      <c r="D8" s="628"/>
      <c r="E8" s="628"/>
      <c r="F8" s="628"/>
      <c r="G8" s="628"/>
      <c r="H8" s="628"/>
      <c r="I8" s="628"/>
      <c r="J8" s="628"/>
      <c r="K8" s="628"/>
      <c r="L8" s="628"/>
      <c r="M8" s="628"/>
      <c r="N8" s="628"/>
      <c r="O8" s="628"/>
      <c r="P8" s="628"/>
      <c r="Q8" s="629"/>
      <c r="R8" s="630">
        <v>53387</v>
      </c>
      <c r="S8" s="631"/>
      <c r="T8" s="631"/>
      <c r="U8" s="631"/>
      <c r="V8" s="631"/>
      <c r="W8" s="631"/>
      <c r="X8" s="631"/>
      <c r="Y8" s="632"/>
      <c r="Z8" s="633">
        <v>0.2</v>
      </c>
      <c r="AA8" s="633"/>
      <c r="AB8" s="633"/>
      <c r="AC8" s="633"/>
      <c r="AD8" s="634">
        <v>53387</v>
      </c>
      <c r="AE8" s="634"/>
      <c r="AF8" s="634"/>
      <c r="AG8" s="634"/>
      <c r="AH8" s="634"/>
      <c r="AI8" s="634"/>
      <c r="AJ8" s="634"/>
      <c r="AK8" s="634"/>
      <c r="AL8" s="635">
        <v>0.4</v>
      </c>
      <c r="AM8" s="636"/>
      <c r="AN8" s="636"/>
      <c r="AO8" s="637"/>
      <c r="AP8" s="627" t="s">
        <v>236</v>
      </c>
      <c r="AQ8" s="628"/>
      <c r="AR8" s="628"/>
      <c r="AS8" s="628"/>
      <c r="AT8" s="628"/>
      <c r="AU8" s="628"/>
      <c r="AV8" s="628"/>
      <c r="AW8" s="628"/>
      <c r="AX8" s="628"/>
      <c r="AY8" s="628"/>
      <c r="AZ8" s="628"/>
      <c r="BA8" s="628"/>
      <c r="BB8" s="628"/>
      <c r="BC8" s="628"/>
      <c r="BD8" s="628"/>
      <c r="BE8" s="628"/>
      <c r="BF8" s="629"/>
      <c r="BG8" s="630">
        <v>87130</v>
      </c>
      <c r="BH8" s="631"/>
      <c r="BI8" s="631"/>
      <c r="BJ8" s="631"/>
      <c r="BK8" s="631"/>
      <c r="BL8" s="631"/>
      <c r="BM8" s="631"/>
      <c r="BN8" s="632"/>
      <c r="BO8" s="633">
        <v>1.2</v>
      </c>
      <c r="BP8" s="633"/>
      <c r="BQ8" s="633"/>
      <c r="BR8" s="633"/>
      <c r="BS8" s="634" t="s">
        <v>128</v>
      </c>
      <c r="BT8" s="634"/>
      <c r="BU8" s="634"/>
      <c r="BV8" s="634"/>
      <c r="BW8" s="634"/>
      <c r="BX8" s="634"/>
      <c r="BY8" s="634"/>
      <c r="BZ8" s="634"/>
      <c r="CA8" s="634"/>
      <c r="CB8" s="638"/>
      <c r="CD8" s="645" t="s">
        <v>237</v>
      </c>
      <c r="CE8" s="646"/>
      <c r="CF8" s="646"/>
      <c r="CG8" s="646"/>
      <c r="CH8" s="646"/>
      <c r="CI8" s="646"/>
      <c r="CJ8" s="646"/>
      <c r="CK8" s="646"/>
      <c r="CL8" s="646"/>
      <c r="CM8" s="646"/>
      <c r="CN8" s="646"/>
      <c r="CO8" s="646"/>
      <c r="CP8" s="646"/>
      <c r="CQ8" s="647"/>
      <c r="CR8" s="630">
        <v>8372862</v>
      </c>
      <c r="CS8" s="631"/>
      <c r="CT8" s="631"/>
      <c r="CU8" s="631"/>
      <c r="CV8" s="631"/>
      <c r="CW8" s="631"/>
      <c r="CX8" s="631"/>
      <c r="CY8" s="632"/>
      <c r="CZ8" s="633">
        <v>37.799999999999997</v>
      </c>
      <c r="DA8" s="633"/>
      <c r="DB8" s="633"/>
      <c r="DC8" s="633"/>
      <c r="DD8" s="639">
        <v>202337</v>
      </c>
      <c r="DE8" s="631"/>
      <c r="DF8" s="631"/>
      <c r="DG8" s="631"/>
      <c r="DH8" s="631"/>
      <c r="DI8" s="631"/>
      <c r="DJ8" s="631"/>
      <c r="DK8" s="631"/>
      <c r="DL8" s="631"/>
      <c r="DM8" s="631"/>
      <c r="DN8" s="631"/>
      <c r="DO8" s="631"/>
      <c r="DP8" s="632"/>
      <c r="DQ8" s="639">
        <v>3298620</v>
      </c>
      <c r="DR8" s="631"/>
      <c r="DS8" s="631"/>
      <c r="DT8" s="631"/>
      <c r="DU8" s="631"/>
      <c r="DV8" s="631"/>
      <c r="DW8" s="631"/>
      <c r="DX8" s="631"/>
      <c r="DY8" s="631"/>
      <c r="DZ8" s="631"/>
      <c r="EA8" s="631"/>
      <c r="EB8" s="631"/>
      <c r="EC8" s="640"/>
    </row>
    <row r="9" spans="2:143" ht="11.25" customHeight="1" x14ac:dyDescent="0.15">
      <c r="B9" s="627" t="s">
        <v>238</v>
      </c>
      <c r="C9" s="628"/>
      <c r="D9" s="628"/>
      <c r="E9" s="628"/>
      <c r="F9" s="628"/>
      <c r="G9" s="628"/>
      <c r="H9" s="628"/>
      <c r="I9" s="628"/>
      <c r="J9" s="628"/>
      <c r="K9" s="628"/>
      <c r="L9" s="628"/>
      <c r="M9" s="628"/>
      <c r="N9" s="628"/>
      <c r="O9" s="628"/>
      <c r="P9" s="628"/>
      <c r="Q9" s="629"/>
      <c r="R9" s="630">
        <v>63087</v>
      </c>
      <c r="S9" s="631"/>
      <c r="T9" s="631"/>
      <c r="U9" s="631"/>
      <c r="V9" s="631"/>
      <c r="W9" s="631"/>
      <c r="X9" s="631"/>
      <c r="Y9" s="632"/>
      <c r="Z9" s="633">
        <v>0.3</v>
      </c>
      <c r="AA9" s="633"/>
      <c r="AB9" s="633"/>
      <c r="AC9" s="633"/>
      <c r="AD9" s="634">
        <v>63087</v>
      </c>
      <c r="AE9" s="634"/>
      <c r="AF9" s="634"/>
      <c r="AG9" s="634"/>
      <c r="AH9" s="634"/>
      <c r="AI9" s="634"/>
      <c r="AJ9" s="634"/>
      <c r="AK9" s="634"/>
      <c r="AL9" s="635">
        <v>0.5</v>
      </c>
      <c r="AM9" s="636"/>
      <c r="AN9" s="636"/>
      <c r="AO9" s="637"/>
      <c r="AP9" s="627" t="s">
        <v>239</v>
      </c>
      <c r="AQ9" s="628"/>
      <c r="AR9" s="628"/>
      <c r="AS9" s="628"/>
      <c r="AT9" s="628"/>
      <c r="AU9" s="628"/>
      <c r="AV9" s="628"/>
      <c r="AW9" s="628"/>
      <c r="AX9" s="628"/>
      <c r="AY9" s="628"/>
      <c r="AZ9" s="628"/>
      <c r="BA9" s="628"/>
      <c r="BB9" s="628"/>
      <c r="BC9" s="628"/>
      <c r="BD9" s="628"/>
      <c r="BE9" s="628"/>
      <c r="BF9" s="629"/>
      <c r="BG9" s="630">
        <v>2107637</v>
      </c>
      <c r="BH9" s="631"/>
      <c r="BI9" s="631"/>
      <c r="BJ9" s="631"/>
      <c r="BK9" s="631"/>
      <c r="BL9" s="631"/>
      <c r="BM9" s="631"/>
      <c r="BN9" s="632"/>
      <c r="BO9" s="633">
        <v>29.1</v>
      </c>
      <c r="BP9" s="633"/>
      <c r="BQ9" s="633"/>
      <c r="BR9" s="633"/>
      <c r="BS9" s="634" t="s">
        <v>128</v>
      </c>
      <c r="BT9" s="634"/>
      <c r="BU9" s="634"/>
      <c r="BV9" s="634"/>
      <c r="BW9" s="634"/>
      <c r="BX9" s="634"/>
      <c r="BY9" s="634"/>
      <c r="BZ9" s="634"/>
      <c r="CA9" s="634"/>
      <c r="CB9" s="638"/>
      <c r="CD9" s="645" t="s">
        <v>240</v>
      </c>
      <c r="CE9" s="646"/>
      <c r="CF9" s="646"/>
      <c r="CG9" s="646"/>
      <c r="CH9" s="646"/>
      <c r="CI9" s="646"/>
      <c r="CJ9" s="646"/>
      <c r="CK9" s="646"/>
      <c r="CL9" s="646"/>
      <c r="CM9" s="646"/>
      <c r="CN9" s="646"/>
      <c r="CO9" s="646"/>
      <c r="CP9" s="646"/>
      <c r="CQ9" s="647"/>
      <c r="CR9" s="630">
        <v>2122089</v>
      </c>
      <c r="CS9" s="631"/>
      <c r="CT9" s="631"/>
      <c r="CU9" s="631"/>
      <c r="CV9" s="631"/>
      <c r="CW9" s="631"/>
      <c r="CX9" s="631"/>
      <c r="CY9" s="632"/>
      <c r="CZ9" s="633">
        <v>9.6</v>
      </c>
      <c r="DA9" s="633"/>
      <c r="DB9" s="633"/>
      <c r="DC9" s="633"/>
      <c r="DD9" s="639">
        <v>309332</v>
      </c>
      <c r="DE9" s="631"/>
      <c r="DF9" s="631"/>
      <c r="DG9" s="631"/>
      <c r="DH9" s="631"/>
      <c r="DI9" s="631"/>
      <c r="DJ9" s="631"/>
      <c r="DK9" s="631"/>
      <c r="DL9" s="631"/>
      <c r="DM9" s="631"/>
      <c r="DN9" s="631"/>
      <c r="DO9" s="631"/>
      <c r="DP9" s="632"/>
      <c r="DQ9" s="639">
        <v>1408166</v>
      </c>
      <c r="DR9" s="631"/>
      <c r="DS9" s="631"/>
      <c r="DT9" s="631"/>
      <c r="DU9" s="631"/>
      <c r="DV9" s="631"/>
      <c r="DW9" s="631"/>
      <c r="DX9" s="631"/>
      <c r="DY9" s="631"/>
      <c r="DZ9" s="631"/>
      <c r="EA9" s="631"/>
      <c r="EB9" s="631"/>
      <c r="EC9" s="640"/>
    </row>
    <row r="10" spans="2:143" ht="11.25" customHeight="1" x14ac:dyDescent="0.15">
      <c r="B10" s="627" t="s">
        <v>241</v>
      </c>
      <c r="C10" s="628"/>
      <c r="D10" s="628"/>
      <c r="E10" s="628"/>
      <c r="F10" s="628"/>
      <c r="G10" s="628"/>
      <c r="H10" s="628"/>
      <c r="I10" s="628"/>
      <c r="J10" s="628"/>
      <c r="K10" s="628"/>
      <c r="L10" s="628"/>
      <c r="M10" s="628"/>
      <c r="N10" s="628"/>
      <c r="O10" s="628"/>
      <c r="P10" s="628"/>
      <c r="Q10" s="629"/>
      <c r="R10" s="630" t="s">
        <v>128</v>
      </c>
      <c r="S10" s="631"/>
      <c r="T10" s="631"/>
      <c r="U10" s="631"/>
      <c r="V10" s="631"/>
      <c r="W10" s="631"/>
      <c r="X10" s="631"/>
      <c r="Y10" s="632"/>
      <c r="Z10" s="633" t="s">
        <v>128</v>
      </c>
      <c r="AA10" s="633"/>
      <c r="AB10" s="633"/>
      <c r="AC10" s="633"/>
      <c r="AD10" s="634" t="s">
        <v>128</v>
      </c>
      <c r="AE10" s="634"/>
      <c r="AF10" s="634"/>
      <c r="AG10" s="634"/>
      <c r="AH10" s="634"/>
      <c r="AI10" s="634"/>
      <c r="AJ10" s="634"/>
      <c r="AK10" s="634"/>
      <c r="AL10" s="635" t="s">
        <v>128</v>
      </c>
      <c r="AM10" s="636"/>
      <c r="AN10" s="636"/>
      <c r="AO10" s="637"/>
      <c r="AP10" s="627" t="s">
        <v>242</v>
      </c>
      <c r="AQ10" s="628"/>
      <c r="AR10" s="628"/>
      <c r="AS10" s="628"/>
      <c r="AT10" s="628"/>
      <c r="AU10" s="628"/>
      <c r="AV10" s="628"/>
      <c r="AW10" s="628"/>
      <c r="AX10" s="628"/>
      <c r="AY10" s="628"/>
      <c r="AZ10" s="628"/>
      <c r="BA10" s="628"/>
      <c r="BB10" s="628"/>
      <c r="BC10" s="628"/>
      <c r="BD10" s="628"/>
      <c r="BE10" s="628"/>
      <c r="BF10" s="629"/>
      <c r="BG10" s="630">
        <v>160987</v>
      </c>
      <c r="BH10" s="631"/>
      <c r="BI10" s="631"/>
      <c r="BJ10" s="631"/>
      <c r="BK10" s="631"/>
      <c r="BL10" s="631"/>
      <c r="BM10" s="631"/>
      <c r="BN10" s="632"/>
      <c r="BO10" s="633">
        <v>2.2000000000000002</v>
      </c>
      <c r="BP10" s="633"/>
      <c r="BQ10" s="633"/>
      <c r="BR10" s="633"/>
      <c r="BS10" s="634" t="s">
        <v>128</v>
      </c>
      <c r="BT10" s="634"/>
      <c r="BU10" s="634"/>
      <c r="BV10" s="634"/>
      <c r="BW10" s="634"/>
      <c r="BX10" s="634"/>
      <c r="BY10" s="634"/>
      <c r="BZ10" s="634"/>
      <c r="CA10" s="634"/>
      <c r="CB10" s="638"/>
      <c r="CD10" s="645" t="s">
        <v>243</v>
      </c>
      <c r="CE10" s="646"/>
      <c r="CF10" s="646"/>
      <c r="CG10" s="646"/>
      <c r="CH10" s="646"/>
      <c r="CI10" s="646"/>
      <c r="CJ10" s="646"/>
      <c r="CK10" s="646"/>
      <c r="CL10" s="646"/>
      <c r="CM10" s="646"/>
      <c r="CN10" s="646"/>
      <c r="CO10" s="646"/>
      <c r="CP10" s="646"/>
      <c r="CQ10" s="647"/>
      <c r="CR10" s="630">
        <v>82000</v>
      </c>
      <c r="CS10" s="631"/>
      <c r="CT10" s="631"/>
      <c r="CU10" s="631"/>
      <c r="CV10" s="631"/>
      <c r="CW10" s="631"/>
      <c r="CX10" s="631"/>
      <c r="CY10" s="632"/>
      <c r="CZ10" s="633">
        <v>0.4</v>
      </c>
      <c r="DA10" s="633"/>
      <c r="DB10" s="633"/>
      <c r="DC10" s="633"/>
      <c r="DD10" s="639" t="s">
        <v>128</v>
      </c>
      <c r="DE10" s="631"/>
      <c r="DF10" s="631"/>
      <c r="DG10" s="631"/>
      <c r="DH10" s="631"/>
      <c r="DI10" s="631"/>
      <c r="DJ10" s="631"/>
      <c r="DK10" s="631"/>
      <c r="DL10" s="631"/>
      <c r="DM10" s="631"/>
      <c r="DN10" s="631"/>
      <c r="DO10" s="631"/>
      <c r="DP10" s="632"/>
      <c r="DQ10" s="639">
        <v>12000</v>
      </c>
      <c r="DR10" s="631"/>
      <c r="DS10" s="631"/>
      <c r="DT10" s="631"/>
      <c r="DU10" s="631"/>
      <c r="DV10" s="631"/>
      <c r="DW10" s="631"/>
      <c r="DX10" s="631"/>
      <c r="DY10" s="631"/>
      <c r="DZ10" s="631"/>
      <c r="EA10" s="631"/>
      <c r="EB10" s="631"/>
      <c r="EC10" s="640"/>
    </row>
    <row r="11" spans="2:143" ht="11.25" customHeight="1" x14ac:dyDescent="0.15">
      <c r="B11" s="627" t="s">
        <v>244</v>
      </c>
      <c r="C11" s="628"/>
      <c r="D11" s="628"/>
      <c r="E11" s="628"/>
      <c r="F11" s="628"/>
      <c r="G11" s="628"/>
      <c r="H11" s="628"/>
      <c r="I11" s="628"/>
      <c r="J11" s="628"/>
      <c r="K11" s="628"/>
      <c r="L11" s="628"/>
      <c r="M11" s="628"/>
      <c r="N11" s="628"/>
      <c r="O11" s="628"/>
      <c r="P11" s="628"/>
      <c r="Q11" s="629"/>
      <c r="R11" s="630">
        <v>1114391</v>
      </c>
      <c r="S11" s="631"/>
      <c r="T11" s="631"/>
      <c r="U11" s="631"/>
      <c r="V11" s="631"/>
      <c r="W11" s="631"/>
      <c r="X11" s="631"/>
      <c r="Y11" s="632"/>
      <c r="Z11" s="635">
        <v>4.8</v>
      </c>
      <c r="AA11" s="636"/>
      <c r="AB11" s="636"/>
      <c r="AC11" s="648"/>
      <c r="AD11" s="639">
        <v>1114391</v>
      </c>
      <c r="AE11" s="631"/>
      <c r="AF11" s="631"/>
      <c r="AG11" s="631"/>
      <c r="AH11" s="631"/>
      <c r="AI11" s="631"/>
      <c r="AJ11" s="631"/>
      <c r="AK11" s="632"/>
      <c r="AL11" s="635">
        <v>9.4</v>
      </c>
      <c r="AM11" s="636"/>
      <c r="AN11" s="636"/>
      <c r="AO11" s="637"/>
      <c r="AP11" s="627" t="s">
        <v>245</v>
      </c>
      <c r="AQ11" s="628"/>
      <c r="AR11" s="628"/>
      <c r="AS11" s="628"/>
      <c r="AT11" s="628"/>
      <c r="AU11" s="628"/>
      <c r="AV11" s="628"/>
      <c r="AW11" s="628"/>
      <c r="AX11" s="628"/>
      <c r="AY11" s="628"/>
      <c r="AZ11" s="628"/>
      <c r="BA11" s="628"/>
      <c r="BB11" s="628"/>
      <c r="BC11" s="628"/>
      <c r="BD11" s="628"/>
      <c r="BE11" s="628"/>
      <c r="BF11" s="629"/>
      <c r="BG11" s="630">
        <v>374518</v>
      </c>
      <c r="BH11" s="631"/>
      <c r="BI11" s="631"/>
      <c r="BJ11" s="631"/>
      <c r="BK11" s="631"/>
      <c r="BL11" s="631"/>
      <c r="BM11" s="631"/>
      <c r="BN11" s="632"/>
      <c r="BO11" s="633">
        <v>5.2</v>
      </c>
      <c r="BP11" s="633"/>
      <c r="BQ11" s="633"/>
      <c r="BR11" s="633"/>
      <c r="BS11" s="634">
        <v>105942</v>
      </c>
      <c r="BT11" s="634"/>
      <c r="BU11" s="634"/>
      <c r="BV11" s="634"/>
      <c r="BW11" s="634"/>
      <c r="BX11" s="634"/>
      <c r="BY11" s="634"/>
      <c r="BZ11" s="634"/>
      <c r="CA11" s="634"/>
      <c r="CB11" s="638"/>
      <c r="CD11" s="645" t="s">
        <v>246</v>
      </c>
      <c r="CE11" s="646"/>
      <c r="CF11" s="646"/>
      <c r="CG11" s="646"/>
      <c r="CH11" s="646"/>
      <c r="CI11" s="646"/>
      <c r="CJ11" s="646"/>
      <c r="CK11" s="646"/>
      <c r="CL11" s="646"/>
      <c r="CM11" s="646"/>
      <c r="CN11" s="646"/>
      <c r="CO11" s="646"/>
      <c r="CP11" s="646"/>
      <c r="CQ11" s="647"/>
      <c r="CR11" s="630">
        <v>423466</v>
      </c>
      <c r="CS11" s="631"/>
      <c r="CT11" s="631"/>
      <c r="CU11" s="631"/>
      <c r="CV11" s="631"/>
      <c r="CW11" s="631"/>
      <c r="CX11" s="631"/>
      <c r="CY11" s="632"/>
      <c r="CZ11" s="633">
        <v>1.9</v>
      </c>
      <c r="DA11" s="633"/>
      <c r="DB11" s="633"/>
      <c r="DC11" s="633"/>
      <c r="DD11" s="639">
        <v>117984</v>
      </c>
      <c r="DE11" s="631"/>
      <c r="DF11" s="631"/>
      <c r="DG11" s="631"/>
      <c r="DH11" s="631"/>
      <c r="DI11" s="631"/>
      <c r="DJ11" s="631"/>
      <c r="DK11" s="631"/>
      <c r="DL11" s="631"/>
      <c r="DM11" s="631"/>
      <c r="DN11" s="631"/>
      <c r="DO11" s="631"/>
      <c r="DP11" s="632"/>
      <c r="DQ11" s="639">
        <v>189198</v>
      </c>
      <c r="DR11" s="631"/>
      <c r="DS11" s="631"/>
      <c r="DT11" s="631"/>
      <c r="DU11" s="631"/>
      <c r="DV11" s="631"/>
      <c r="DW11" s="631"/>
      <c r="DX11" s="631"/>
      <c r="DY11" s="631"/>
      <c r="DZ11" s="631"/>
      <c r="EA11" s="631"/>
      <c r="EB11" s="631"/>
      <c r="EC11" s="640"/>
    </row>
    <row r="12" spans="2:143" ht="11.25" customHeight="1" x14ac:dyDescent="0.15">
      <c r="B12" s="627" t="s">
        <v>247</v>
      </c>
      <c r="C12" s="628"/>
      <c r="D12" s="628"/>
      <c r="E12" s="628"/>
      <c r="F12" s="628"/>
      <c r="G12" s="628"/>
      <c r="H12" s="628"/>
      <c r="I12" s="628"/>
      <c r="J12" s="628"/>
      <c r="K12" s="628"/>
      <c r="L12" s="628"/>
      <c r="M12" s="628"/>
      <c r="N12" s="628"/>
      <c r="O12" s="628"/>
      <c r="P12" s="628"/>
      <c r="Q12" s="629"/>
      <c r="R12" s="630">
        <v>131789</v>
      </c>
      <c r="S12" s="631"/>
      <c r="T12" s="631"/>
      <c r="U12" s="631"/>
      <c r="V12" s="631"/>
      <c r="W12" s="631"/>
      <c r="X12" s="631"/>
      <c r="Y12" s="632"/>
      <c r="Z12" s="633">
        <v>0.6</v>
      </c>
      <c r="AA12" s="633"/>
      <c r="AB12" s="633"/>
      <c r="AC12" s="633"/>
      <c r="AD12" s="634">
        <v>131789</v>
      </c>
      <c r="AE12" s="634"/>
      <c r="AF12" s="634"/>
      <c r="AG12" s="634"/>
      <c r="AH12" s="634"/>
      <c r="AI12" s="634"/>
      <c r="AJ12" s="634"/>
      <c r="AK12" s="634"/>
      <c r="AL12" s="635">
        <v>1.1000000000000001</v>
      </c>
      <c r="AM12" s="636"/>
      <c r="AN12" s="636"/>
      <c r="AO12" s="637"/>
      <c r="AP12" s="627" t="s">
        <v>248</v>
      </c>
      <c r="AQ12" s="628"/>
      <c r="AR12" s="628"/>
      <c r="AS12" s="628"/>
      <c r="AT12" s="628"/>
      <c r="AU12" s="628"/>
      <c r="AV12" s="628"/>
      <c r="AW12" s="628"/>
      <c r="AX12" s="628"/>
      <c r="AY12" s="628"/>
      <c r="AZ12" s="628"/>
      <c r="BA12" s="628"/>
      <c r="BB12" s="628"/>
      <c r="BC12" s="628"/>
      <c r="BD12" s="628"/>
      <c r="BE12" s="628"/>
      <c r="BF12" s="629"/>
      <c r="BG12" s="630">
        <v>3765231</v>
      </c>
      <c r="BH12" s="631"/>
      <c r="BI12" s="631"/>
      <c r="BJ12" s="631"/>
      <c r="BK12" s="631"/>
      <c r="BL12" s="631"/>
      <c r="BM12" s="631"/>
      <c r="BN12" s="632"/>
      <c r="BO12" s="633">
        <v>52</v>
      </c>
      <c r="BP12" s="633"/>
      <c r="BQ12" s="633"/>
      <c r="BR12" s="633"/>
      <c r="BS12" s="634" t="s">
        <v>128</v>
      </c>
      <c r="BT12" s="634"/>
      <c r="BU12" s="634"/>
      <c r="BV12" s="634"/>
      <c r="BW12" s="634"/>
      <c r="BX12" s="634"/>
      <c r="BY12" s="634"/>
      <c r="BZ12" s="634"/>
      <c r="CA12" s="634"/>
      <c r="CB12" s="638"/>
      <c r="CD12" s="645" t="s">
        <v>249</v>
      </c>
      <c r="CE12" s="646"/>
      <c r="CF12" s="646"/>
      <c r="CG12" s="646"/>
      <c r="CH12" s="646"/>
      <c r="CI12" s="646"/>
      <c r="CJ12" s="646"/>
      <c r="CK12" s="646"/>
      <c r="CL12" s="646"/>
      <c r="CM12" s="646"/>
      <c r="CN12" s="646"/>
      <c r="CO12" s="646"/>
      <c r="CP12" s="646"/>
      <c r="CQ12" s="647"/>
      <c r="CR12" s="630">
        <v>415403</v>
      </c>
      <c r="CS12" s="631"/>
      <c r="CT12" s="631"/>
      <c r="CU12" s="631"/>
      <c r="CV12" s="631"/>
      <c r="CW12" s="631"/>
      <c r="CX12" s="631"/>
      <c r="CY12" s="632"/>
      <c r="CZ12" s="633">
        <v>1.9</v>
      </c>
      <c r="DA12" s="633"/>
      <c r="DB12" s="633"/>
      <c r="DC12" s="633"/>
      <c r="DD12" s="639">
        <v>7567</v>
      </c>
      <c r="DE12" s="631"/>
      <c r="DF12" s="631"/>
      <c r="DG12" s="631"/>
      <c r="DH12" s="631"/>
      <c r="DI12" s="631"/>
      <c r="DJ12" s="631"/>
      <c r="DK12" s="631"/>
      <c r="DL12" s="631"/>
      <c r="DM12" s="631"/>
      <c r="DN12" s="631"/>
      <c r="DO12" s="631"/>
      <c r="DP12" s="632"/>
      <c r="DQ12" s="639">
        <v>152559</v>
      </c>
      <c r="DR12" s="631"/>
      <c r="DS12" s="631"/>
      <c r="DT12" s="631"/>
      <c r="DU12" s="631"/>
      <c r="DV12" s="631"/>
      <c r="DW12" s="631"/>
      <c r="DX12" s="631"/>
      <c r="DY12" s="631"/>
      <c r="DZ12" s="631"/>
      <c r="EA12" s="631"/>
      <c r="EB12" s="631"/>
      <c r="EC12" s="640"/>
    </row>
    <row r="13" spans="2:143" ht="11.25" customHeight="1" x14ac:dyDescent="0.15">
      <c r="B13" s="627" t="s">
        <v>250</v>
      </c>
      <c r="C13" s="628"/>
      <c r="D13" s="628"/>
      <c r="E13" s="628"/>
      <c r="F13" s="628"/>
      <c r="G13" s="628"/>
      <c r="H13" s="628"/>
      <c r="I13" s="628"/>
      <c r="J13" s="628"/>
      <c r="K13" s="628"/>
      <c r="L13" s="628"/>
      <c r="M13" s="628"/>
      <c r="N13" s="628"/>
      <c r="O13" s="628"/>
      <c r="P13" s="628"/>
      <c r="Q13" s="629"/>
      <c r="R13" s="630" t="s">
        <v>128</v>
      </c>
      <c r="S13" s="631"/>
      <c r="T13" s="631"/>
      <c r="U13" s="631"/>
      <c r="V13" s="631"/>
      <c r="W13" s="631"/>
      <c r="X13" s="631"/>
      <c r="Y13" s="632"/>
      <c r="Z13" s="633" t="s">
        <v>128</v>
      </c>
      <c r="AA13" s="633"/>
      <c r="AB13" s="633"/>
      <c r="AC13" s="633"/>
      <c r="AD13" s="634" t="s">
        <v>128</v>
      </c>
      <c r="AE13" s="634"/>
      <c r="AF13" s="634"/>
      <c r="AG13" s="634"/>
      <c r="AH13" s="634"/>
      <c r="AI13" s="634"/>
      <c r="AJ13" s="634"/>
      <c r="AK13" s="634"/>
      <c r="AL13" s="635" t="s">
        <v>128</v>
      </c>
      <c r="AM13" s="636"/>
      <c r="AN13" s="636"/>
      <c r="AO13" s="637"/>
      <c r="AP13" s="627" t="s">
        <v>251</v>
      </c>
      <c r="AQ13" s="628"/>
      <c r="AR13" s="628"/>
      <c r="AS13" s="628"/>
      <c r="AT13" s="628"/>
      <c r="AU13" s="628"/>
      <c r="AV13" s="628"/>
      <c r="AW13" s="628"/>
      <c r="AX13" s="628"/>
      <c r="AY13" s="628"/>
      <c r="AZ13" s="628"/>
      <c r="BA13" s="628"/>
      <c r="BB13" s="628"/>
      <c r="BC13" s="628"/>
      <c r="BD13" s="628"/>
      <c r="BE13" s="628"/>
      <c r="BF13" s="629"/>
      <c r="BG13" s="630">
        <v>3753719</v>
      </c>
      <c r="BH13" s="631"/>
      <c r="BI13" s="631"/>
      <c r="BJ13" s="631"/>
      <c r="BK13" s="631"/>
      <c r="BL13" s="631"/>
      <c r="BM13" s="631"/>
      <c r="BN13" s="632"/>
      <c r="BO13" s="633">
        <v>51.9</v>
      </c>
      <c r="BP13" s="633"/>
      <c r="BQ13" s="633"/>
      <c r="BR13" s="633"/>
      <c r="BS13" s="634" t="s">
        <v>128</v>
      </c>
      <c r="BT13" s="634"/>
      <c r="BU13" s="634"/>
      <c r="BV13" s="634"/>
      <c r="BW13" s="634"/>
      <c r="BX13" s="634"/>
      <c r="BY13" s="634"/>
      <c r="BZ13" s="634"/>
      <c r="CA13" s="634"/>
      <c r="CB13" s="638"/>
      <c r="CD13" s="645" t="s">
        <v>252</v>
      </c>
      <c r="CE13" s="646"/>
      <c r="CF13" s="646"/>
      <c r="CG13" s="646"/>
      <c r="CH13" s="646"/>
      <c r="CI13" s="646"/>
      <c r="CJ13" s="646"/>
      <c r="CK13" s="646"/>
      <c r="CL13" s="646"/>
      <c r="CM13" s="646"/>
      <c r="CN13" s="646"/>
      <c r="CO13" s="646"/>
      <c r="CP13" s="646"/>
      <c r="CQ13" s="647"/>
      <c r="CR13" s="630">
        <v>2523750</v>
      </c>
      <c r="CS13" s="631"/>
      <c r="CT13" s="631"/>
      <c r="CU13" s="631"/>
      <c r="CV13" s="631"/>
      <c r="CW13" s="631"/>
      <c r="CX13" s="631"/>
      <c r="CY13" s="632"/>
      <c r="CZ13" s="633">
        <v>11.4</v>
      </c>
      <c r="DA13" s="633"/>
      <c r="DB13" s="633"/>
      <c r="DC13" s="633"/>
      <c r="DD13" s="639">
        <v>1367922</v>
      </c>
      <c r="DE13" s="631"/>
      <c r="DF13" s="631"/>
      <c r="DG13" s="631"/>
      <c r="DH13" s="631"/>
      <c r="DI13" s="631"/>
      <c r="DJ13" s="631"/>
      <c r="DK13" s="631"/>
      <c r="DL13" s="631"/>
      <c r="DM13" s="631"/>
      <c r="DN13" s="631"/>
      <c r="DO13" s="631"/>
      <c r="DP13" s="632"/>
      <c r="DQ13" s="639">
        <v>1287344</v>
      </c>
      <c r="DR13" s="631"/>
      <c r="DS13" s="631"/>
      <c r="DT13" s="631"/>
      <c r="DU13" s="631"/>
      <c r="DV13" s="631"/>
      <c r="DW13" s="631"/>
      <c r="DX13" s="631"/>
      <c r="DY13" s="631"/>
      <c r="DZ13" s="631"/>
      <c r="EA13" s="631"/>
      <c r="EB13" s="631"/>
      <c r="EC13" s="640"/>
    </row>
    <row r="14" spans="2:143" ht="11.25" customHeight="1" x14ac:dyDescent="0.15">
      <c r="B14" s="627" t="s">
        <v>253</v>
      </c>
      <c r="C14" s="628"/>
      <c r="D14" s="628"/>
      <c r="E14" s="628"/>
      <c r="F14" s="628"/>
      <c r="G14" s="628"/>
      <c r="H14" s="628"/>
      <c r="I14" s="628"/>
      <c r="J14" s="628"/>
      <c r="K14" s="628"/>
      <c r="L14" s="628"/>
      <c r="M14" s="628"/>
      <c r="N14" s="628"/>
      <c r="O14" s="628"/>
      <c r="P14" s="628"/>
      <c r="Q14" s="629"/>
      <c r="R14" s="630" t="s">
        <v>128</v>
      </c>
      <c r="S14" s="631"/>
      <c r="T14" s="631"/>
      <c r="U14" s="631"/>
      <c r="V14" s="631"/>
      <c r="W14" s="631"/>
      <c r="X14" s="631"/>
      <c r="Y14" s="632"/>
      <c r="Z14" s="633" t="s">
        <v>128</v>
      </c>
      <c r="AA14" s="633"/>
      <c r="AB14" s="633"/>
      <c r="AC14" s="633"/>
      <c r="AD14" s="634" t="s">
        <v>128</v>
      </c>
      <c r="AE14" s="634"/>
      <c r="AF14" s="634"/>
      <c r="AG14" s="634"/>
      <c r="AH14" s="634"/>
      <c r="AI14" s="634"/>
      <c r="AJ14" s="634"/>
      <c r="AK14" s="634"/>
      <c r="AL14" s="635" t="s">
        <v>128</v>
      </c>
      <c r="AM14" s="636"/>
      <c r="AN14" s="636"/>
      <c r="AO14" s="637"/>
      <c r="AP14" s="627" t="s">
        <v>254</v>
      </c>
      <c r="AQ14" s="628"/>
      <c r="AR14" s="628"/>
      <c r="AS14" s="628"/>
      <c r="AT14" s="628"/>
      <c r="AU14" s="628"/>
      <c r="AV14" s="628"/>
      <c r="AW14" s="628"/>
      <c r="AX14" s="628"/>
      <c r="AY14" s="628"/>
      <c r="AZ14" s="628"/>
      <c r="BA14" s="628"/>
      <c r="BB14" s="628"/>
      <c r="BC14" s="628"/>
      <c r="BD14" s="628"/>
      <c r="BE14" s="628"/>
      <c r="BF14" s="629"/>
      <c r="BG14" s="630">
        <v>178524</v>
      </c>
      <c r="BH14" s="631"/>
      <c r="BI14" s="631"/>
      <c r="BJ14" s="631"/>
      <c r="BK14" s="631"/>
      <c r="BL14" s="631"/>
      <c r="BM14" s="631"/>
      <c r="BN14" s="632"/>
      <c r="BO14" s="633">
        <v>2.5</v>
      </c>
      <c r="BP14" s="633"/>
      <c r="BQ14" s="633"/>
      <c r="BR14" s="633"/>
      <c r="BS14" s="634" t="s">
        <v>128</v>
      </c>
      <c r="BT14" s="634"/>
      <c r="BU14" s="634"/>
      <c r="BV14" s="634"/>
      <c r="BW14" s="634"/>
      <c r="BX14" s="634"/>
      <c r="BY14" s="634"/>
      <c r="BZ14" s="634"/>
      <c r="CA14" s="634"/>
      <c r="CB14" s="638"/>
      <c r="CD14" s="645" t="s">
        <v>255</v>
      </c>
      <c r="CE14" s="646"/>
      <c r="CF14" s="646"/>
      <c r="CG14" s="646"/>
      <c r="CH14" s="646"/>
      <c r="CI14" s="646"/>
      <c r="CJ14" s="646"/>
      <c r="CK14" s="646"/>
      <c r="CL14" s="646"/>
      <c r="CM14" s="646"/>
      <c r="CN14" s="646"/>
      <c r="CO14" s="646"/>
      <c r="CP14" s="646"/>
      <c r="CQ14" s="647"/>
      <c r="CR14" s="630">
        <v>809949</v>
      </c>
      <c r="CS14" s="631"/>
      <c r="CT14" s="631"/>
      <c r="CU14" s="631"/>
      <c r="CV14" s="631"/>
      <c r="CW14" s="631"/>
      <c r="CX14" s="631"/>
      <c r="CY14" s="632"/>
      <c r="CZ14" s="633">
        <v>3.7</v>
      </c>
      <c r="DA14" s="633"/>
      <c r="DB14" s="633"/>
      <c r="DC14" s="633"/>
      <c r="DD14" s="639">
        <v>78987</v>
      </c>
      <c r="DE14" s="631"/>
      <c r="DF14" s="631"/>
      <c r="DG14" s="631"/>
      <c r="DH14" s="631"/>
      <c r="DI14" s="631"/>
      <c r="DJ14" s="631"/>
      <c r="DK14" s="631"/>
      <c r="DL14" s="631"/>
      <c r="DM14" s="631"/>
      <c r="DN14" s="631"/>
      <c r="DO14" s="631"/>
      <c r="DP14" s="632"/>
      <c r="DQ14" s="639">
        <v>717162</v>
      </c>
      <c r="DR14" s="631"/>
      <c r="DS14" s="631"/>
      <c r="DT14" s="631"/>
      <c r="DU14" s="631"/>
      <c r="DV14" s="631"/>
      <c r="DW14" s="631"/>
      <c r="DX14" s="631"/>
      <c r="DY14" s="631"/>
      <c r="DZ14" s="631"/>
      <c r="EA14" s="631"/>
      <c r="EB14" s="631"/>
      <c r="EC14" s="640"/>
    </row>
    <row r="15" spans="2:143" ht="11.25" customHeight="1" x14ac:dyDescent="0.15">
      <c r="B15" s="627" t="s">
        <v>256</v>
      </c>
      <c r="C15" s="628"/>
      <c r="D15" s="628"/>
      <c r="E15" s="628"/>
      <c r="F15" s="628"/>
      <c r="G15" s="628"/>
      <c r="H15" s="628"/>
      <c r="I15" s="628"/>
      <c r="J15" s="628"/>
      <c r="K15" s="628"/>
      <c r="L15" s="628"/>
      <c r="M15" s="628"/>
      <c r="N15" s="628"/>
      <c r="O15" s="628"/>
      <c r="P15" s="628"/>
      <c r="Q15" s="629"/>
      <c r="R15" s="630" t="s">
        <v>128</v>
      </c>
      <c r="S15" s="631"/>
      <c r="T15" s="631"/>
      <c r="U15" s="631"/>
      <c r="V15" s="631"/>
      <c r="W15" s="631"/>
      <c r="X15" s="631"/>
      <c r="Y15" s="632"/>
      <c r="Z15" s="633" t="s">
        <v>128</v>
      </c>
      <c r="AA15" s="633"/>
      <c r="AB15" s="633"/>
      <c r="AC15" s="633"/>
      <c r="AD15" s="634" t="s">
        <v>128</v>
      </c>
      <c r="AE15" s="634"/>
      <c r="AF15" s="634"/>
      <c r="AG15" s="634"/>
      <c r="AH15" s="634"/>
      <c r="AI15" s="634"/>
      <c r="AJ15" s="634"/>
      <c r="AK15" s="634"/>
      <c r="AL15" s="635" t="s">
        <v>128</v>
      </c>
      <c r="AM15" s="636"/>
      <c r="AN15" s="636"/>
      <c r="AO15" s="637"/>
      <c r="AP15" s="627" t="s">
        <v>257</v>
      </c>
      <c r="AQ15" s="628"/>
      <c r="AR15" s="628"/>
      <c r="AS15" s="628"/>
      <c r="AT15" s="628"/>
      <c r="AU15" s="628"/>
      <c r="AV15" s="628"/>
      <c r="AW15" s="628"/>
      <c r="AX15" s="628"/>
      <c r="AY15" s="628"/>
      <c r="AZ15" s="628"/>
      <c r="BA15" s="628"/>
      <c r="BB15" s="628"/>
      <c r="BC15" s="628"/>
      <c r="BD15" s="628"/>
      <c r="BE15" s="628"/>
      <c r="BF15" s="629"/>
      <c r="BG15" s="630">
        <v>283011</v>
      </c>
      <c r="BH15" s="631"/>
      <c r="BI15" s="631"/>
      <c r="BJ15" s="631"/>
      <c r="BK15" s="631"/>
      <c r="BL15" s="631"/>
      <c r="BM15" s="631"/>
      <c r="BN15" s="632"/>
      <c r="BO15" s="633">
        <v>3.9</v>
      </c>
      <c r="BP15" s="633"/>
      <c r="BQ15" s="633"/>
      <c r="BR15" s="633"/>
      <c r="BS15" s="634" t="s">
        <v>128</v>
      </c>
      <c r="BT15" s="634"/>
      <c r="BU15" s="634"/>
      <c r="BV15" s="634"/>
      <c r="BW15" s="634"/>
      <c r="BX15" s="634"/>
      <c r="BY15" s="634"/>
      <c r="BZ15" s="634"/>
      <c r="CA15" s="634"/>
      <c r="CB15" s="638"/>
      <c r="CD15" s="645" t="s">
        <v>258</v>
      </c>
      <c r="CE15" s="646"/>
      <c r="CF15" s="646"/>
      <c r="CG15" s="646"/>
      <c r="CH15" s="646"/>
      <c r="CI15" s="646"/>
      <c r="CJ15" s="646"/>
      <c r="CK15" s="646"/>
      <c r="CL15" s="646"/>
      <c r="CM15" s="646"/>
      <c r="CN15" s="646"/>
      <c r="CO15" s="646"/>
      <c r="CP15" s="646"/>
      <c r="CQ15" s="647"/>
      <c r="CR15" s="630">
        <v>2538659</v>
      </c>
      <c r="CS15" s="631"/>
      <c r="CT15" s="631"/>
      <c r="CU15" s="631"/>
      <c r="CV15" s="631"/>
      <c r="CW15" s="631"/>
      <c r="CX15" s="631"/>
      <c r="CY15" s="632"/>
      <c r="CZ15" s="633">
        <v>11.4</v>
      </c>
      <c r="DA15" s="633"/>
      <c r="DB15" s="633"/>
      <c r="DC15" s="633"/>
      <c r="DD15" s="639">
        <v>1056419</v>
      </c>
      <c r="DE15" s="631"/>
      <c r="DF15" s="631"/>
      <c r="DG15" s="631"/>
      <c r="DH15" s="631"/>
      <c r="DI15" s="631"/>
      <c r="DJ15" s="631"/>
      <c r="DK15" s="631"/>
      <c r="DL15" s="631"/>
      <c r="DM15" s="631"/>
      <c r="DN15" s="631"/>
      <c r="DO15" s="631"/>
      <c r="DP15" s="632"/>
      <c r="DQ15" s="639">
        <v>1390367</v>
      </c>
      <c r="DR15" s="631"/>
      <c r="DS15" s="631"/>
      <c r="DT15" s="631"/>
      <c r="DU15" s="631"/>
      <c r="DV15" s="631"/>
      <c r="DW15" s="631"/>
      <c r="DX15" s="631"/>
      <c r="DY15" s="631"/>
      <c r="DZ15" s="631"/>
      <c r="EA15" s="631"/>
      <c r="EB15" s="631"/>
      <c r="EC15" s="640"/>
    </row>
    <row r="16" spans="2:143" ht="11.25" customHeight="1" x14ac:dyDescent="0.15">
      <c r="B16" s="627" t="s">
        <v>259</v>
      </c>
      <c r="C16" s="628"/>
      <c r="D16" s="628"/>
      <c r="E16" s="628"/>
      <c r="F16" s="628"/>
      <c r="G16" s="628"/>
      <c r="H16" s="628"/>
      <c r="I16" s="628"/>
      <c r="J16" s="628"/>
      <c r="K16" s="628"/>
      <c r="L16" s="628"/>
      <c r="M16" s="628"/>
      <c r="N16" s="628"/>
      <c r="O16" s="628"/>
      <c r="P16" s="628"/>
      <c r="Q16" s="629"/>
      <c r="R16" s="630">
        <v>25255</v>
      </c>
      <c r="S16" s="631"/>
      <c r="T16" s="631"/>
      <c r="U16" s="631"/>
      <c r="V16" s="631"/>
      <c r="W16" s="631"/>
      <c r="X16" s="631"/>
      <c r="Y16" s="632"/>
      <c r="Z16" s="633">
        <v>0.1</v>
      </c>
      <c r="AA16" s="633"/>
      <c r="AB16" s="633"/>
      <c r="AC16" s="633"/>
      <c r="AD16" s="634">
        <v>25255</v>
      </c>
      <c r="AE16" s="634"/>
      <c r="AF16" s="634"/>
      <c r="AG16" s="634"/>
      <c r="AH16" s="634"/>
      <c r="AI16" s="634"/>
      <c r="AJ16" s="634"/>
      <c r="AK16" s="634"/>
      <c r="AL16" s="635">
        <v>0.2</v>
      </c>
      <c r="AM16" s="636"/>
      <c r="AN16" s="636"/>
      <c r="AO16" s="637"/>
      <c r="AP16" s="627" t="s">
        <v>260</v>
      </c>
      <c r="AQ16" s="628"/>
      <c r="AR16" s="628"/>
      <c r="AS16" s="628"/>
      <c r="AT16" s="628"/>
      <c r="AU16" s="628"/>
      <c r="AV16" s="628"/>
      <c r="AW16" s="628"/>
      <c r="AX16" s="628"/>
      <c r="AY16" s="628"/>
      <c r="AZ16" s="628"/>
      <c r="BA16" s="628"/>
      <c r="BB16" s="628"/>
      <c r="BC16" s="628"/>
      <c r="BD16" s="628"/>
      <c r="BE16" s="628"/>
      <c r="BF16" s="629"/>
      <c r="BG16" s="630" t="s">
        <v>128</v>
      </c>
      <c r="BH16" s="631"/>
      <c r="BI16" s="631"/>
      <c r="BJ16" s="631"/>
      <c r="BK16" s="631"/>
      <c r="BL16" s="631"/>
      <c r="BM16" s="631"/>
      <c r="BN16" s="632"/>
      <c r="BO16" s="633" t="s">
        <v>128</v>
      </c>
      <c r="BP16" s="633"/>
      <c r="BQ16" s="633"/>
      <c r="BR16" s="633"/>
      <c r="BS16" s="634" t="s">
        <v>128</v>
      </c>
      <c r="BT16" s="634"/>
      <c r="BU16" s="634"/>
      <c r="BV16" s="634"/>
      <c r="BW16" s="634"/>
      <c r="BX16" s="634"/>
      <c r="BY16" s="634"/>
      <c r="BZ16" s="634"/>
      <c r="CA16" s="634"/>
      <c r="CB16" s="638"/>
      <c r="CD16" s="645" t="s">
        <v>261</v>
      </c>
      <c r="CE16" s="646"/>
      <c r="CF16" s="646"/>
      <c r="CG16" s="646"/>
      <c r="CH16" s="646"/>
      <c r="CI16" s="646"/>
      <c r="CJ16" s="646"/>
      <c r="CK16" s="646"/>
      <c r="CL16" s="646"/>
      <c r="CM16" s="646"/>
      <c r="CN16" s="646"/>
      <c r="CO16" s="646"/>
      <c r="CP16" s="646"/>
      <c r="CQ16" s="647"/>
      <c r="CR16" s="630">
        <v>5740</v>
      </c>
      <c r="CS16" s="631"/>
      <c r="CT16" s="631"/>
      <c r="CU16" s="631"/>
      <c r="CV16" s="631"/>
      <c r="CW16" s="631"/>
      <c r="CX16" s="631"/>
      <c r="CY16" s="632"/>
      <c r="CZ16" s="633">
        <v>0</v>
      </c>
      <c r="DA16" s="633"/>
      <c r="DB16" s="633"/>
      <c r="DC16" s="633"/>
      <c r="DD16" s="639" t="s">
        <v>128</v>
      </c>
      <c r="DE16" s="631"/>
      <c r="DF16" s="631"/>
      <c r="DG16" s="631"/>
      <c r="DH16" s="631"/>
      <c r="DI16" s="631"/>
      <c r="DJ16" s="631"/>
      <c r="DK16" s="631"/>
      <c r="DL16" s="631"/>
      <c r="DM16" s="631"/>
      <c r="DN16" s="631"/>
      <c r="DO16" s="631"/>
      <c r="DP16" s="632"/>
      <c r="DQ16" s="639" t="s">
        <v>128</v>
      </c>
      <c r="DR16" s="631"/>
      <c r="DS16" s="631"/>
      <c r="DT16" s="631"/>
      <c r="DU16" s="631"/>
      <c r="DV16" s="631"/>
      <c r="DW16" s="631"/>
      <c r="DX16" s="631"/>
      <c r="DY16" s="631"/>
      <c r="DZ16" s="631"/>
      <c r="EA16" s="631"/>
      <c r="EB16" s="631"/>
      <c r="EC16" s="640"/>
    </row>
    <row r="17" spans="2:133" ht="11.25" customHeight="1" x14ac:dyDescent="0.15">
      <c r="B17" s="627" t="s">
        <v>262</v>
      </c>
      <c r="C17" s="628"/>
      <c r="D17" s="628"/>
      <c r="E17" s="628"/>
      <c r="F17" s="628"/>
      <c r="G17" s="628"/>
      <c r="H17" s="628"/>
      <c r="I17" s="628"/>
      <c r="J17" s="628"/>
      <c r="K17" s="628"/>
      <c r="L17" s="628"/>
      <c r="M17" s="628"/>
      <c r="N17" s="628"/>
      <c r="O17" s="628"/>
      <c r="P17" s="628"/>
      <c r="Q17" s="629"/>
      <c r="R17" s="630">
        <v>101236</v>
      </c>
      <c r="S17" s="631"/>
      <c r="T17" s="631"/>
      <c r="U17" s="631"/>
      <c r="V17" s="631"/>
      <c r="W17" s="631"/>
      <c r="X17" s="631"/>
      <c r="Y17" s="632"/>
      <c r="Z17" s="633">
        <v>0.4</v>
      </c>
      <c r="AA17" s="633"/>
      <c r="AB17" s="633"/>
      <c r="AC17" s="633"/>
      <c r="AD17" s="634">
        <v>101236</v>
      </c>
      <c r="AE17" s="634"/>
      <c r="AF17" s="634"/>
      <c r="AG17" s="634"/>
      <c r="AH17" s="634"/>
      <c r="AI17" s="634"/>
      <c r="AJ17" s="634"/>
      <c r="AK17" s="634"/>
      <c r="AL17" s="635">
        <v>0.9</v>
      </c>
      <c r="AM17" s="636"/>
      <c r="AN17" s="636"/>
      <c r="AO17" s="637"/>
      <c r="AP17" s="627" t="s">
        <v>263</v>
      </c>
      <c r="AQ17" s="628"/>
      <c r="AR17" s="628"/>
      <c r="AS17" s="628"/>
      <c r="AT17" s="628"/>
      <c r="AU17" s="628"/>
      <c r="AV17" s="628"/>
      <c r="AW17" s="628"/>
      <c r="AX17" s="628"/>
      <c r="AY17" s="628"/>
      <c r="AZ17" s="628"/>
      <c r="BA17" s="628"/>
      <c r="BB17" s="628"/>
      <c r="BC17" s="628"/>
      <c r="BD17" s="628"/>
      <c r="BE17" s="628"/>
      <c r="BF17" s="629"/>
      <c r="BG17" s="630" t="s">
        <v>128</v>
      </c>
      <c r="BH17" s="631"/>
      <c r="BI17" s="631"/>
      <c r="BJ17" s="631"/>
      <c r="BK17" s="631"/>
      <c r="BL17" s="631"/>
      <c r="BM17" s="631"/>
      <c r="BN17" s="632"/>
      <c r="BO17" s="633" t="s">
        <v>128</v>
      </c>
      <c r="BP17" s="633"/>
      <c r="BQ17" s="633"/>
      <c r="BR17" s="633"/>
      <c r="BS17" s="634" t="s">
        <v>128</v>
      </c>
      <c r="BT17" s="634"/>
      <c r="BU17" s="634"/>
      <c r="BV17" s="634"/>
      <c r="BW17" s="634"/>
      <c r="BX17" s="634"/>
      <c r="BY17" s="634"/>
      <c r="BZ17" s="634"/>
      <c r="CA17" s="634"/>
      <c r="CB17" s="638"/>
      <c r="CD17" s="645" t="s">
        <v>264</v>
      </c>
      <c r="CE17" s="646"/>
      <c r="CF17" s="646"/>
      <c r="CG17" s="646"/>
      <c r="CH17" s="646"/>
      <c r="CI17" s="646"/>
      <c r="CJ17" s="646"/>
      <c r="CK17" s="646"/>
      <c r="CL17" s="646"/>
      <c r="CM17" s="646"/>
      <c r="CN17" s="646"/>
      <c r="CO17" s="646"/>
      <c r="CP17" s="646"/>
      <c r="CQ17" s="647"/>
      <c r="CR17" s="630">
        <v>2100780</v>
      </c>
      <c r="CS17" s="631"/>
      <c r="CT17" s="631"/>
      <c r="CU17" s="631"/>
      <c r="CV17" s="631"/>
      <c r="CW17" s="631"/>
      <c r="CX17" s="631"/>
      <c r="CY17" s="632"/>
      <c r="CZ17" s="633">
        <v>9.5</v>
      </c>
      <c r="DA17" s="633"/>
      <c r="DB17" s="633"/>
      <c r="DC17" s="633"/>
      <c r="DD17" s="639" t="s">
        <v>128</v>
      </c>
      <c r="DE17" s="631"/>
      <c r="DF17" s="631"/>
      <c r="DG17" s="631"/>
      <c r="DH17" s="631"/>
      <c r="DI17" s="631"/>
      <c r="DJ17" s="631"/>
      <c r="DK17" s="631"/>
      <c r="DL17" s="631"/>
      <c r="DM17" s="631"/>
      <c r="DN17" s="631"/>
      <c r="DO17" s="631"/>
      <c r="DP17" s="632"/>
      <c r="DQ17" s="639">
        <v>2078224</v>
      </c>
      <c r="DR17" s="631"/>
      <c r="DS17" s="631"/>
      <c r="DT17" s="631"/>
      <c r="DU17" s="631"/>
      <c r="DV17" s="631"/>
      <c r="DW17" s="631"/>
      <c r="DX17" s="631"/>
      <c r="DY17" s="631"/>
      <c r="DZ17" s="631"/>
      <c r="EA17" s="631"/>
      <c r="EB17" s="631"/>
      <c r="EC17" s="640"/>
    </row>
    <row r="18" spans="2:133" ht="11.25" customHeight="1" x14ac:dyDescent="0.15">
      <c r="B18" s="627" t="s">
        <v>265</v>
      </c>
      <c r="C18" s="628"/>
      <c r="D18" s="628"/>
      <c r="E18" s="628"/>
      <c r="F18" s="628"/>
      <c r="G18" s="628"/>
      <c r="H18" s="628"/>
      <c r="I18" s="628"/>
      <c r="J18" s="628"/>
      <c r="K18" s="628"/>
      <c r="L18" s="628"/>
      <c r="M18" s="628"/>
      <c r="N18" s="628"/>
      <c r="O18" s="628"/>
      <c r="P18" s="628"/>
      <c r="Q18" s="629"/>
      <c r="R18" s="630">
        <v>160936</v>
      </c>
      <c r="S18" s="631"/>
      <c r="T18" s="631"/>
      <c r="U18" s="631"/>
      <c r="V18" s="631"/>
      <c r="W18" s="631"/>
      <c r="X18" s="631"/>
      <c r="Y18" s="632"/>
      <c r="Z18" s="633">
        <v>0.7</v>
      </c>
      <c r="AA18" s="633"/>
      <c r="AB18" s="633"/>
      <c r="AC18" s="633"/>
      <c r="AD18" s="634">
        <v>158627</v>
      </c>
      <c r="AE18" s="634"/>
      <c r="AF18" s="634"/>
      <c r="AG18" s="634"/>
      <c r="AH18" s="634"/>
      <c r="AI18" s="634"/>
      <c r="AJ18" s="634"/>
      <c r="AK18" s="634"/>
      <c r="AL18" s="635">
        <v>1.2999999523162842</v>
      </c>
      <c r="AM18" s="636"/>
      <c r="AN18" s="636"/>
      <c r="AO18" s="637"/>
      <c r="AP18" s="627" t="s">
        <v>266</v>
      </c>
      <c r="AQ18" s="628"/>
      <c r="AR18" s="628"/>
      <c r="AS18" s="628"/>
      <c r="AT18" s="628"/>
      <c r="AU18" s="628"/>
      <c r="AV18" s="628"/>
      <c r="AW18" s="628"/>
      <c r="AX18" s="628"/>
      <c r="AY18" s="628"/>
      <c r="AZ18" s="628"/>
      <c r="BA18" s="628"/>
      <c r="BB18" s="628"/>
      <c r="BC18" s="628"/>
      <c r="BD18" s="628"/>
      <c r="BE18" s="628"/>
      <c r="BF18" s="629"/>
      <c r="BG18" s="630" t="s">
        <v>128</v>
      </c>
      <c r="BH18" s="631"/>
      <c r="BI18" s="631"/>
      <c r="BJ18" s="631"/>
      <c r="BK18" s="631"/>
      <c r="BL18" s="631"/>
      <c r="BM18" s="631"/>
      <c r="BN18" s="632"/>
      <c r="BO18" s="633" t="s">
        <v>128</v>
      </c>
      <c r="BP18" s="633"/>
      <c r="BQ18" s="633"/>
      <c r="BR18" s="633"/>
      <c r="BS18" s="634" t="s">
        <v>128</v>
      </c>
      <c r="BT18" s="634"/>
      <c r="BU18" s="634"/>
      <c r="BV18" s="634"/>
      <c r="BW18" s="634"/>
      <c r="BX18" s="634"/>
      <c r="BY18" s="634"/>
      <c r="BZ18" s="634"/>
      <c r="CA18" s="634"/>
      <c r="CB18" s="638"/>
      <c r="CD18" s="645" t="s">
        <v>267</v>
      </c>
      <c r="CE18" s="646"/>
      <c r="CF18" s="646"/>
      <c r="CG18" s="646"/>
      <c r="CH18" s="646"/>
      <c r="CI18" s="646"/>
      <c r="CJ18" s="646"/>
      <c r="CK18" s="646"/>
      <c r="CL18" s="646"/>
      <c r="CM18" s="646"/>
      <c r="CN18" s="646"/>
      <c r="CO18" s="646"/>
      <c r="CP18" s="646"/>
      <c r="CQ18" s="647"/>
      <c r="CR18" s="630" t="s">
        <v>128</v>
      </c>
      <c r="CS18" s="631"/>
      <c r="CT18" s="631"/>
      <c r="CU18" s="631"/>
      <c r="CV18" s="631"/>
      <c r="CW18" s="631"/>
      <c r="CX18" s="631"/>
      <c r="CY18" s="632"/>
      <c r="CZ18" s="633" t="s">
        <v>128</v>
      </c>
      <c r="DA18" s="633"/>
      <c r="DB18" s="633"/>
      <c r="DC18" s="633"/>
      <c r="DD18" s="639" t="s">
        <v>128</v>
      </c>
      <c r="DE18" s="631"/>
      <c r="DF18" s="631"/>
      <c r="DG18" s="631"/>
      <c r="DH18" s="631"/>
      <c r="DI18" s="631"/>
      <c r="DJ18" s="631"/>
      <c r="DK18" s="631"/>
      <c r="DL18" s="631"/>
      <c r="DM18" s="631"/>
      <c r="DN18" s="631"/>
      <c r="DO18" s="631"/>
      <c r="DP18" s="632"/>
      <c r="DQ18" s="639" t="s">
        <v>128</v>
      </c>
      <c r="DR18" s="631"/>
      <c r="DS18" s="631"/>
      <c r="DT18" s="631"/>
      <c r="DU18" s="631"/>
      <c r="DV18" s="631"/>
      <c r="DW18" s="631"/>
      <c r="DX18" s="631"/>
      <c r="DY18" s="631"/>
      <c r="DZ18" s="631"/>
      <c r="EA18" s="631"/>
      <c r="EB18" s="631"/>
      <c r="EC18" s="640"/>
    </row>
    <row r="19" spans="2:133" ht="11.25" customHeight="1" x14ac:dyDescent="0.15">
      <c r="B19" s="627" t="s">
        <v>268</v>
      </c>
      <c r="C19" s="628"/>
      <c r="D19" s="628"/>
      <c r="E19" s="628"/>
      <c r="F19" s="628"/>
      <c r="G19" s="628"/>
      <c r="H19" s="628"/>
      <c r="I19" s="628"/>
      <c r="J19" s="628"/>
      <c r="K19" s="628"/>
      <c r="L19" s="628"/>
      <c r="M19" s="628"/>
      <c r="N19" s="628"/>
      <c r="O19" s="628"/>
      <c r="P19" s="628"/>
      <c r="Q19" s="629"/>
      <c r="R19" s="630">
        <v>51444</v>
      </c>
      <c r="S19" s="631"/>
      <c r="T19" s="631"/>
      <c r="U19" s="631"/>
      <c r="V19" s="631"/>
      <c r="W19" s="631"/>
      <c r="X19" s="631"/>
      <c r="Y19" s="632"/>
      <c r="Z19" s="633">
        <v>0.2</v>
      </c>
      <c r="AA19" s="633"/>
      <c r="AB19" s="633"/>
      <c r="AC19" s="633"/>
      <c r="AD19" s="634">
        <v>51444</v>
      </c>
      <c r="AE19" s="634"/>
      <c r="AF19" s="634"/>
      <c r="AG19" s="634"/>
      <c r="AH19" s="634"/>
      <c r="AI19" s="634"/>
      <c r="AJ19" s="634"/>
      <c r="AK19" s="634"/>
      <c r="AL19" s="635">
        <v>0.4</v>
      </c>
      <c r="AM19" s="636"/>
      <c r="AN19" s="636"/>
      <c r="AO19" s="637"/>
      <c r="AP19" s="627" t="s">
        <v>269</v>
      </c>
      <c r="AQ19" s="628"/>
      <c r="AR19" s="628"/>
      <c r="AS19" s="628"/>
      <c r="AT19" s="628"/>
      <c r="AU19" s="628"/>
      <c r="AV19" s="628"/>
      <c r="AW19" s="628"/>
      <c r="AX19" s="628"/>
      <c r="AY19" s="628"/>
      <c r="AZ19" s="628"/>
      <c r="BA19" s="628"/>
      <c r="BB19" s="628"/>
      <c r="BC19" s="628"/>
      <c r="BD19" s="628"/>
      <c r="BE19" s="628"/>
      <c r="BF19" s="629"/>
      <c r="BG19" s="630">
        <v>281554</v>
      </c>
      <c r="BH19" s="631"/>
      <c r="BI19" s="631"/>
      <c r="BJ19" s="631"/>
      <c r="BK19" s="631"/>
      <c r="BL19" s="631"/>
      <c r="BM19" s="631"/>
      <c r="BN19" s="632"/>
      <c r="BO19" s="633">
        <v>3.9</v>
      </c>
      <c r="BP19" s="633"/>
      <c r="BQ19" s="633"/>
      <c r="BR19" s="633"/>
      <c r="BS19" s="634" t="s">
        <v>128</v>
      </c>
      <c r="BT19" s="634"/>
      <c r="BU19" s="634"/>
      <c r="BV19" s="634"/>
      <c r="BW19" s="634"/>
      <c r="BX19" s="634"/>
      <c r="BY19" s="634"/>
      <c r="BZ19" s="634"/>
      <c r="CA19" s="634"/>
      <c r="CB19" s="638"/>
      <c r="CD19" s="645" t="s">
        <v>270</v>
      </c>
      <c r="CE19" s="646"/>
      <c r="CF19" s="646"/>
      <c r="CG19" s="646"/>
      <c r="CH19" s="646"/>
      <c r="CI19" s="646"/>
      <c r="CJ19" s="646"/>
      <c r="CK19" s="646"/>
      <c r="CL19" s="646"/>
      <c r="CM19" s="646"/>
      <c r="CN19" s="646"/>
      <c r="CO19" s="646"/>
      <c r="CP19" s="646"/>
      <c r="CQ19" s="647"/>
      <c r="CR19" s="630" t="s">
        <v>128</v>
      </c>
      <c r="CS19" s="631"/>
      <c r="CT19" s="631"/>
      <c r="CU19" s="631"/>
      <c r="CV19" s="631"/>
      <c r="CW19" s="631"/>
      <c r="CX19" s="631"/>
      <c r="CY19" s="632"/>
      <c r="CZ19" s="633" t="s">
        <v>128</v>
      </c>
      <c r="DA19" s="633"/>
      <c r="DB19" s="633"/>
      <c r="DC19" s="633"/>
      <c r="DD19" s="639" t="s">
        <v>128</v>
      </c>
      <c r="DE19" s="631"/>
      <c r="DF19" s="631"/>
      <c r="DG19" s="631"/>
      <c r="DH19" s="631"/>
      <c r="DI19" s="631"/>
      <c r="DJ19" s="631"/>
      <c r="DK19" s="631"/>
      <c r="DL19" s="631"/>
      <c r="DM19" s="631"/>
      <c r="DN19" s="631"/>
      <c r="DO19" s="631"/>
      <c r="DP19" s="632"/>
      <c r="DQ19" s="639" t="s">
        <v>128</v>
      </c>
      <c r="DR19" s="631"/>
      <c r="DS19" s="631"/>
      <c r="DT19" s="631"/>
      <c r="DU19" s="631"/>
      <c r="DV19" s="631"/>
      <c r="DW19" s="631"/>
      <c r="DX19" s="631"/>
      <c r="DY19" s="631"/>
      <c r="DZ19" s="631"/>
      <c r="EA19" s="631"/>
      <c r="EB19" s="631"/>
      <c r="EC19" s="640"/>
    </row>
    <row r="20" spans="2:133" ht="11.25" customHeight="1" x14ac:dyDescent="0.15">
      <c r="B20" s="627" t="s">
        <v>271</v>
      </c>
      <c r="C20" s="628"/>
      <c r="D20" s="628"/>
      <c r="E20" s="628"/>
      <c r="F20" s="628"/>
      <c r="G20" s="628"/>
      <c r="H20" s="628"/>
      <c r="I20" s="628"/>
      <c r="J20" s="628"/>
      <c r="K20" s="628"/>
      <c r="L20" s="628"/>
      <c r="M20" s="628"/>
      <c r="N20" s="628"/>
      <c r="O20" s="628"/>
      <c r="P20" s="628"/>
      <c r="Q20" s="629"/>
      <c r="R20" s="630">
        <v>7041</v>
      </c>
      <c r="S20" s="631"/>
      <c r="T20" s="631"/>
      <c r="U20" s="631"/>
      <c r="V20" s="631"/>
      <c r="W20" s="631"/>
      <c r="X20" s="631"/>
      <c r="Y20" s="632"/>
      <c r="Z20" s="633">
        <v>0</v>
      </c>
      <c r="AA20" s="633"/>
      <c r="AB20" s="633"/>
      <c r="AC20" s="633"/>
      <c r="AD20" s="634">
        <v>7041</v>
      </c>
      <c r="AE20" s="634"/>
      <c r="AF20" s="634"/>
      <c r="AG20" s="634"/>
      <c r="AH20" s="634"/>
      <c r="AI20" s="634"/>
      <c r="AJ20" s="634"/>
      <c r="AK20" s="634"/>
      <c r="AL20" s="635">
        <v>0.1</v>
      </c>
      <c r="AM20" s="636"/>
      <c r="AN20" s="636"/>
      <c r="AO20" s="637"/>
      <c r="AP20" s="627" t="s">
        <v>272</v>
      </c>
      <c r="AQ20" s="628"/>
      <c r="AR20" s="628"/>
      <c r="AS20" s="628"/>
      <c r="AT20" s="628"/>
      <c r="AU20" s="628"/>
      <c r="AV20" s="628"/>
      <c r="AW20" s="628"/>
      <c r="AX20" s="628"/>
      <c r="AY20" s="628"/>
      <c r="AZ20" s="628"/>
      <c r="BA20" s="628"/>
      <c r="BB20" s="628"/>
      <c r="BC20" s="628"/>
      <c r="BD20" s="628"/>
      <c r="BE20" s="628"/>
      <c r="BF20" s="629"/>
      <c r="BG20" s="630">
        <v>281554</v>
      </c>
      <c r="BH20" s="631"/>
      <c r="BI20" s="631"/>
      <c r="BJ20" s="631"/>
      <c r="BK20" s="631"/>
      <c r="BL20" s="631"/>
      <c r="BM20" s="631"/>
      <c r="BN20" s="632"/>
      <c r="BO20" s="633">
        <v>3.9</v>
      </c>
      <c r="BP20" s="633"/>
      <c r="BQ20" s="633"/>
      <c r="BR20" s="633"/>
      <c r="BS20" s="634" t="s">
        <v>128</v>
      </c>
      <c r="BT20" s="634"/>
      <c r="BU20" s="634"/>
      <c r="BV20" s="634"/>
      <c r="BW20" s="634"/>
      <c r="BX20" s="634"/>
      <c r="BY20" s="634"/>
      <c r="BZ20" s="634"/>
      <c r="CA20" s="634"/>
      <c r="CB20" s="638"/>
      <c r="CD20" s="645" t="s">
        <v>273</v>
      </c>
      <c r="CE20" s="646"/>
      <c r="CF20" s="646"/>
      <c r="CG20" s="646"/>
      <c r="CH20" s="646"/>
      <c r="CI20" s="646"/>
      <c r="CJ20" s="646"/>
      <c r="CK20" s="646"/>
      <c r="CL20" s="646"/>
      <c r="CM20" s="646"/>
      <c r="CN20" s="646"/>
      <c r="CO20" s="646"/>
      <c r="CP20" s="646"/>
      <c r="CQ20" s="647"/>
      <c r="CR20" s="630">
        <v>22177690</v>
      </c>
      <c r="CS20" s="631"/>
      <c r="CT20" s="631"/>
      <c r="CU20" s="631"/>
      <c r="CV20" s="631"/>
      <c r="CW20" s="631"/>
      <c r="CX20" s="631"/>
      <c r="CY20" s="632"/>
      <c r="CZ20" s="633">
        <v>100</v>
      </c>
      <c r="DA20" s="633"/>
      <c r="DB20" s="633"/>
      <c r="DC20" s="633"/>
      <c r="DD20" s="639">
        <v>3569006</v>
      </c>
      <c r="DE20" s="631"/>
      <c r="DF20" s="631"/>
      <c r="DG20" s="631"/>
      <c r="DH20" s="631"/>
      <c r="DI20" s="631"/>
      <c r="DJ20" s="631"/>
      <c r="DK20" s="631"/>
      <c r="DL20" s="631"/>
      <c r="DM20" s="631"/>
      <c r="DN20" s="631"/>
      <c r="DO20" s="631"/>
      <c r="DP20" s="632"/>
      <c r="DQ20" s="639">
        <v>12694411</v>
      </c>
      <c r="DR20" s="631"/>
      <c r="DS20" s="631"/>
      <c r="DT20" s="631"/>
      <c r="DU20" s="631"/>
      <c r="DV20" s="631"/>
      <c r="DW20" s="631"/>
      <c r="DX20" s="631"/>
      <c r="DY20" s="631"/>
      <c r="DZ20" s="631"/>
      <c r="EA20" s="631"/>
      <c r="EB20" s="631"/>
      <c r="EC20" s="640"/>
    </row>
    <row r="21" spans="2:133" ht="11.25" customHeight="1" x14ac:dyDescent="0.15">
      <c r="B21" s="627" t="s">
        <v>274</v>
      </c>
      <c r="C21" s="628"/>
      <c r="D21" s="628"/>
      <c r="E21" s="628"/>
      <c r="F21" s="628"/>
      <c r="G21" s="628"/>
      <c r="H21" s="628"/>
      <c r="I21" s="628"/>
      <c r="J21" s="628"/>
      <c r="K21" s="628"/>
      <c r="L21" s="628"/>
      <c r="M21" s="628"/>
      <c r="N21" s="628"/>
      <c r="O21" s="628"/>
      <c r="P21" s="628"/>
      <c r="Q21" s="629"/>
      <c r="R21" s="630">
        <v>3694</v>
      </c>
      <c r="S21" s="631"/>
      <c r="T21" s="631"/>
      <c r="U21" s="631"/>
      <c r="V21" s="631"/>
      <c r="W21" s="631"/>
      <c r="X21" s="631"/>
      <c r="Y21" s="632"/>
      <c r="Z21" s="633">
        <v>0</v>
      </c>
      <c r="AA21" s="633"/>
      <c r="AB21" s="633"/>
      <c r="AC21" s="633"/>
      <c r="AD21" s="634">
        <v>3694</v>
      </c>
      <c r="AE21" s="634"/>
      <c r="AF21" s="634"/>
      <c r="AG21" s="634"/>
      <c r="AH21" s="634"/>
      <c r="AI21" s="634"/>
      <c r="AJ21" s="634"/>
      <c r="AK21" s="634"/>
      <c r="AL21" s="635">
        <v>0</v>
      </c>
      <c r="AM21" s="636"/>
      <c r="AN21" s="636"/>
      <c r="AO21" s="637"/>
      <c r="AP21" s="649" t="s">
        <v>275</v>
      </c>
      <c r="AQ21" s="650"/>
      <c r="AR21" s="650"/>
      <c r="AS21" s="650"/>
      <c r="AT21" s="650"/>
      <c r="AU21" s="650"/>
      <c r="AV21" s="650"/>
      <c r="AW21" s="650"/>
      <c r="AX21" s="650"/>
      <c r="AY21" s="650"/>
      <c r="AZ21" s="650"/>
      <c r="BA21" s="650"/>
      <c r="BB21" s="650"/>
      <c r="BC21" s="650"/>
      <c r="BD21" s="650"/>
      <c r="BE21" s="650"/>
      <c r="BF21" s="651"/>
      <c r="BG21" s="630">
        <v>8</v>
      </c>
      <c r="BH21" s="631"/>
      <c r="BI21" s="631"/>
      <c r="BJ21" s="631"/>
      <c r="BK21" s="631"/>
      <c r="BL21" s="631"/>
      <c r="BM21" s="631"/>
      <c r="BN21" s="632"/>
      <c r="BO21" s="633">
        <v>0</v>
      </c>
      <c r="BP21" s="633"/>
      <c r="BQ21" s="633"/>
      <c r="BR21" s="633"/>
      <c r="BS21" s="634" t="s">
        <v>128</v>
      </c>
      <c r="BT21" s="634"/>
      <c r="BU21" s="634"/>
      <c r="BV21" s="634"/>
      <c r="BW21" s="634"/>
      <c r="BX21" s="634"/>
      <c r="BY21" s="634"/>
      <c r="BZ21" s="634"/>
      <c r="CA21" s="634"/>
      <c r="CB21" s="638"/>
      <c r="CD21" s="655"/>
      <c r="CE21" s="656"/>
      <c r="CF21" s="656"/>
      <c r="CG21" s="656"/>
      <c r="CH21" s="656"/>
      <c r="CI21" s="656"/>
      <c r="CJ21" s="656"/>
      <c r="CK21" s="656"/>
      <c r="CL21" s="656"/>
      <c r="CM21" s="656"/>
      <c r="CN21" s="656"/>
      <c r="CO21" s="656"/>
      <c r="CP21" s="656"/>
      <c r="CQ21" s="657"/>
      <c r="CR21" s="658"/>
      <c r="CS21" s="653"/>
      <c r="CT21" s="653"/>
      <c r="CU21" s="653"/>
      <c r="CV21" s="653"/>
      <c r="CW21" s="653"/>
      <c r="CX21" s="653"/>
      <c r="CY21" s="659"/>
      <c r="CZ21" s="660"/>
      <c r="DA21" s="660"/>
      <c r="DB21" s="660"/>
      <c r="DC21" s="660"/>
      <c r="DD21" s="652"/>
      <c r="DE21" s="653"/>
      <c r="DF21" s="653"/>
      <c r="DG21" s="653"/>
      <c r="DH21" s="653"/>
      <c r="DI21" s="653"/>
      <c r="DJ21" s="653"/>
      <c r="DK21" s="653"/>
      <c r="DL21" s="653"/>
      <c r="DM21" s="653"/>
      <c r="DN21" s="653"/>
      <c r="DO21" s="653"/>
      <c r="DP21" s="659"/>
      <c r="DQ21" s="652"/>
      <c r="DR21" s="653"/>
      <c r="DS21" s="653"/>
      <c r="DT21" s="653"/>
      <c r="DU21" s="653"/>
      <c r="DV21" s="653"/>
      <c r="DW21" s="653"/>
      <c r="DX21" s="653"/>
      <c r="DY21" s="653"/>
      <c r="DZ21" s="653"/>
      <c r="EA21" s="653"/>
      <c r="EB21" s="653"/>
      <c r="EC21" s="654"/>
    </row>
    <row r="22" spans="2:133" ht="11.25" customHeight="1" x14ac:dyDescent="0.15">
      <c r="B22" s="668" t="s">
        <v>276</v>
      </c>
      <c r="C22" s="669"/>
      <c r="D22" s="669"/>
      <c r="E22" s="669"/>
      <c r="F22" s="669"/>
      <c r="G22" s="669"/>
      <c r="H22" s="669"/>
      <c r="I22" s="669"/>
      <c r="J22" s="669"/>
      <c r="K22" s="669"/>
      <c r="L22" s="669"/>
      <c r="M22" s="669"/>
      <c r="N22" s="669"/>
      <c r="O22" s="669"/>
      <c r="P22" s="669"/>
      <c r="Q22" s="670"/>
      <c r="R22" s="630">
        <v>98757</v>
      </c>
      <c r="S22" s="631"/>
      <c r="T22" s="631"/>
      <c r="U22" s="631"/>
      <c r="V22" s="631"/>
      <c r="W22" s="631"/>
      <c r="X22" s="631"/>
      <c r="Y22" s="632"/>
      <c r="Z22" s="633">
        <v>0.4</v>
      </c>
      <c r="AA22" s="633"/>
      <c r="AB22" s="633"/>
      <c r="AC22" s="633"/>
      <c r="AD22" s="634">
        <v>96448</v>
      </c>
      <c r="AE22" s="634"/>
      <c r="AF22" s="634"/>
      <c r="AG22" s="634"/>
      <c r="AH22" s="634"/>
      <c r="AI22" s="634"/>
      <c r="AJ22" s="634"/>
      <c r="AK22" s="634"/>
      <c r="AL22" s="635">
        <v>0.80000001192092896</v>
      </c>
      <c r="AM22" s="636"/>
      <c r="AN22" s="636"/>
      <c r="AO22" s="637"/>
      <c r="AP22" s="649" t="s">
        <v>277</v>
      </c>
      <c r="AQ22" s="650"/>
      <c r="AR22" s="650"/>
      <c r="AS22" s="650"/>
      <c r="AT22" s="650"/>
      <c r="AU22" s="650"/>
      <c r="AV22" s="650"/>
      <c r="AW22" s="650"/>
      <c r="AX22" s="650"/>
      <c r="AY22" s="650"/>
      <c r="AZ22" s="650"/>
      <c r="BA22" s="650"/>
      <c r="BB22" s="650"/>
      <c r="BC22" s="650"/>
      <c r="BD22" s="650"/>
      <c r="BE22" s="650"/>
      <c r="BF22" s="651"/>
      <c r="BG22" s="630" t="s">
        <v>128</v>
      </c>
      <c r="BH22" s="631"/>
      <c r="BI22" s="631"/>
      <c r="BJ22" s="631"/>
      <c r="BK22" s="631"/>
      <c r="BL22" s="631"/>
      <c r="BM22" s="631"/>
      <c r="BN22" s="632"/>
      <c r="BO22" s="633" t="s">
        <v>128</v>
      </c>
      <c r="BP22" s="633"/>
      <c r="BQ22" s="633"/>
      <c r="BR22" s="633"/>
      <c r="BS22" s="634" t="s">
        <v>128</v>
      </c>
      <c r="BT22" s="634"/>
      <c r="BU22" s="634"/>
      <c r="BV22" s="634"/>
      <c r="BW22" s="634"/>
      <c r="BX22" s="634"/>
      <c r="BY22" s="634"/>
      <c r="BZ22" s="634"/>
      <c r="CA22" s="634"/>
      <c r="CB22" s="638"/>
      <c r="CD22" s="612" t="s">
        <v>278</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15">
      <c r="B23" s="627" t="s">
        <v>279</v>
      </c>
      <c r="C23" s="628"/>
      <c r="D23" s="628"/>
      <c r="E23" s="628"/>
      <c r="F23" s="628"/>
      <c r="G23" s="628"/>
      <c r="H23" s="628"/>
      <c r="I23" s="628"/>
      <c r="J23" s="628"/>
      <c r="K23" s="628"/>
      <c r="L23" s="628"/>
      <c r="M23" s="628"/>
      <c r="N23" s="628"/>
      <c r="O23" s="628"/>
      <c r="P23" s="628"/>
      <c r="Q23" s="629"/>
      <c r="R23" s="630">
        <v>3361453</v>
      </c>
      <c r="S23" s="631"/>
      <c r="T23" s="631"/>
      <c r="U23" s="631"/>
      <c r="V23" s="631"/>
      <c r="W23" s="631"/>
      <c r="X23" s="631"/>
      <c r="Y23" s="632"/>
      <c r="Z23" s="633">
        <v>14.4</v>
      </c>
      <c r="AA23" s="633"/>
      <c r="AB23" s="633"/>
      <c r="AC23" s="633"/>
      <c r="AD23" s="634">
        <v>2992923</v>
      </c>
      <c r="AE23" s="634"/>
      <c r="AF23" s="634"/>
      <c r="AG23" s="634"/>
      <c r="AH23" s="634"/>
      <c r="AI23" s="634"/>
      <c r="AJ23" s="634"/>
      <c r="AK23" s="634"/>
      <c r="AL23" s="635">
        <v>25.2</v>
      </c>
      <c r="AM23" s="636"/>
      <c r="AN23" s="636"/>
      <c r="AO23" s="637"/>
      <c r="AP23" s="649" t="s">
        <v>280</v>
      </c>
      <c r="AQ23" s="650"/>
      <c r="AR23" s="650"/>
      <c r="AS23" s="650"/>
      <c r="AT23" s="650"/>
      <c r="AU23" s="650"/>
      <c r="AV23" s="650"/>
      <c r="AW23" s="650"/>
      <c r="AX23" s="650"/>
      <c r="AY23" s="650"/>
      <c r="AZ23" s="650"/>
      <c r="BA23" s="650"/>
      <c r="BB23" s="650"/>
      <c r="BC23" s="650"/>
      <c r="BD23" s="650"/>
      <c r="BE23" s="650"/>
      <c r="BF23" s="651"/>
      <c r="BG23" s="630">
        <v>281546</v>
      </c>
      <c r="BH23" s="631"/>
      <c r="BI23" s="631"/>
      <c r="BJ23" s="631"/>
      <c r="BK23" s="631"/>
      <c r="BL23" s="631"/>
      <c r="BM23" s="631"/>
      <c r="BN23" s="632"/>
      <c r="BO23" s="633">
        <v>3.9</v>
      </c>
      <c r="BP23" s="633"/>
      <c r="BQ23" s="633"/>
      <c r="BR23" s="633"/>
      <c r="BS23" s="634" t="s">
        <v>128</v>
      </c>
      <c r="BT23" s="634"/>
      <c r="BU23" s="634"/>
      <c r="BV23" s="634"/>
      <c r="BW23" s="634"/>
      <c r="BX23" s="634"/>
      <c r="BY23" s="634"/>
      <c r="BZ23" s="634"/>
      <c r="CA23" s="634"/>
      <c r="CB23" s="638"/>
      <c r="CD23" s="612" t="s">
        <v>219</v>
      </c>
      <c r="CE23" s="613"/>
      <c r="CF23" s="613"/>
      <c r="CG23" s="613"/>
      <c r="CH23" s="613"/>
      <c r="CI23" s="613"/>
      <c r="CJ23" s="613"/>
      <c r="CK23" s="613"/>
      <c r="CL23" s="613"/>
      <c r="CM23" s="613"/>
      <c r="CN23" s="613"/>
      <c r="CO23" s="613"/>
      <c r="CP23" s="613"/>
      <c r="CQ23" s="614"/>
      <c r="CR23" s="612" t="s">
        <v>281</v>
      </c>
      <c r="CS23" s="613"/>
      <c r="CT23" s="613"/>
      <c r="CU23" s="613"/>
      <c r="CV23" s="613"/>
      <c r="CW23" s="613"/>
      <c r="CX23" s="613"/>
      <c r="CY23" s="614"/>
      <c r="CZ23" s="612" t="s">
        <v>282</v>
      </c>
      <c r="DA23" s="613"/>
      <c r="DB23" s="613"/>
      <c r="DC23" s="614"/>
      <c r="DD23" s="612" t="s">
        <v>283</v>
      </c>
      <c r="DE23" s="613"/>
      <c r="DF23" s="613"/>
      <c r="DG23" s="613"/>
      <c r="DH23" s="613"/>
      <c r="DI23" s="613"/>
      <c r="DJ23" s="613"/>
      <c r="DK23" s="614"/>
      <c r="DL23" s="661" t="s">
        <v>284</v>
      </c>
      <c r="DM23" s="662"/>
      <c r="DN23" s="662"/>
      <c r="DO23" s="662"/>
      <c r="DP23" s="662"/>
      <c r="DQ23" s="662"/>
      <c r="DR23" s="662"/>
      <c r="DS23" s="662"/>
      <c r="DT23" s="662"/>
      <c r="DU23" s="662"/>
      <c r="DV23" s="663"/>
      <c r="DW23" s="612" t="s">
        <v>285</v>
      </c>
      <c r="DX23" s="613"/>
      <c r="DY23" s="613"/>
      <c r="DZ23" s="613"/>
      <c r="EA23" s="613"/>
      <c r="EB23" s="613"/>
      <c r="EC23" s="614"/>
    </row>
    <row r="24" spans="2:133" ht="11.25" customHeight="1" x14ac:dyDescent="0.15">
      <c r="B24" s="627" t="s">
        <v>286</v>
      </c>
      <c r="C24" s="628"/>
      <c r="D24" s="628"/>
      <c r="E24" s="628"/>
      <c r="F24" s="628"/>
      <c r="G24" s="628"/>
      <c r="H24" s="628"/>
      <c r="I24" s="628"/>
      <c r="J24" s="628"/>
      <c r="K24" s="628"/>
      <c r="L24" s="628"/>
      <c r="M24" s="628"/>
      <c r="N24" s="628"/>
      <c r="O24" s="628"/>
      <c r="P24" s="628"/>
      <c r="Q24" s="629"/>
      <c r="R24" s="630">
        <v>2992923</v>
      </c>
      <c r="S24" s="631"/>
      <c r="T24" s="631"/>
      <c r="U24" s="631"/>
      <c r="V24" s="631"/>
      <c r="W24" s="631"/>
      <c r="X24" s="631"/>
      <c r="Y24" s="632"/>
      <c r="Z24" s="633">
        <v>12.9</v>
      </c>
      <c r="AA24" s="633"/>
      <c r="AB24" s="633"/>
      <c r="AC24" s="633"/>
      <c r="AD24" s="634">
        <v>2992923</v>
      </c>
      <c r="AE24" s="634"/>
      <c r="AF24" s="634"/>
      <c r="AG24" s="634"/>
      <c r="AH24" s="634"/>
      <c r="AI24" s="634"/>
      <c r="AJ24" s="634"/>
      <c r="AK24" s="634"/>
      <c r="AL24" s="635">
        <v>25.2</v>
      </c>
      <c r="AM24" s="636"/>
      <c r="AN24" s="636"/>
      <c r="AO24" s="637"/>
      <c r="AP24" s="649" t="s">
        <v>287</v>
      </c>
      <c r="AQ24" s="650"/>
      <c r="AR24" s="650"/>
      <c r="AS24" s="650"/>
      <c r="AT24" s="650"/>
      <c r="AU24" s="650"/>
      <c r="AV24" s="650"/>
      <c r="AW24" s="650"/>
      <c r="AX24" s="650"/>
      <c r="AY24" s="650"/>
      <c r="AZ24" s="650"/>
      <c r="BA24" s="650"/>
      <c r="BB24" s="650"/>
      <c r="BC24" s="650"/>
      <c r="BD24" s="650"/>
      <c r="BE24" s="650"/>
      <c r="BF24" s="651"/>
      <c r="BG24" s="630" t="s">
        <v>128</v>
      </c>
      <c r="BH24" s="631"/>
      <c r="BI24" s="631"/>
      <c r="BJ24" s="631"/>
      <c r="BK24" s="631"/>
      <c r="BL24" s="631"/>
      <c r="BM24" s="631"/>
      <c r="BN24" s="632"/>
      <c r="BO24" s="633" t="s">
        <v>128</v>
      </c>
      <c r="BP24" s="633"/>
      <c r="BQ24" s="633"/>
      <c r="BR24" s="633"/>
      <c r="BS24" s="634" t="s">
        <v>128</v>
      </c>
      <c r="BT24" s="634"/>
      <c r="BU24" s="634"/>
      <c r="BV24" s="634"/>
      <c r="BW24" s="634"/>
      <c r="BX24" s="634"/>
      <c r="BY24" s="634"/>
      <c r="BZ24" s="634"/>
      <c r="CA24" s="634"/>
      <c r="CB24" s="638"/>
      <c r="CD24" s="641" t="s">
        <v>288</v>
      </c>
      <c r="CE24" s="642"/>
      <c r="CF24" s="642"/>
      <c r="CG24" s="642"/>
      <c r="CH24" s="642"/>
      <c r="CI24" s="642"/>
      <c r="CJ24" s="642"/>
      <c r="CK24" s="642"/>
      <c r="CL24" s="642"/>
      <c r="CM24" s="642"/>
      <c r="CN24" s="642"/>
      <c r="CO24" s="642"/>
      <c r="CP24" s="642"/>
      <c r="CQ24" s="643"/>
      <c r="CR24" s="619">
        <v>11174658</v>
      </c>
      <c r="CS24" s="620"/>
      <c r="CT24" s="620"/>
      <c r="CU24" s="620"/>
      <c r="CV24" s="620"/>
      <c r="CW24" s="620"/>
      <c r="CX24" s="620"/>
      <c r="CY24" s="621"/>
      <c r="CZ24" s="624">
        <v>50.4</v>
      </c>
      <c r="DA24" s="625"/>
      <c r="DB24" s="625"/>
      <c r="DC24" s="644"/>
      <c r="DD24" s="671">
        <v>6506957</v>
      </c>
      <c r="DE24" s="620"/>
      <c r="DF24" s="620"/>
      <c r="DG24" s="620"/>
      <c r="DH24" s="620"/>
      <c r="DI24" s="620"/>
      <c r="DJ24" s="620"/>
      <c r="DK24" s="621"/>
      <c r="DL24" s="671">
        <v>6182044</v>
      </c>
      <c r="DM24" s="620"/>
      <c r="DN24" s="620"/>
      <c r="DO24" s="620"/>
      <c r="DP24" s="620"/>
      <c r="DQ24" s="620"/>
      <c r="DR24" s="620"/>
      <c r="DS24" s="620"/>
      <c r="DT24" s="620"/>
      <c r="DU24" s="620"/>
      <c r="DV24" s="621"/>
      <c r="DW24" s="624">
        <v>51.6</v>
      </c>
      <c r="DX24" s="625"/>
      <c r="DY24" s="625"/>
      <c r="DZ24" s="625"/>
      <c r="EA24" s="625"/>
      <c r="EB24" s="625"/>
      <c r="EC24" s="626"/>
    </row>
    <row r="25" spans="2:133" ht="11.25" customHeight="1" x14ac:dyDescent="0.15">
      <c r="B25" s="627" t="s">
        <v>289</v>
      </c>
      <c r="C25" s="628"/>
      <c r="D25" s="628"/>
      <c r="E25" s="628"/>
      <c r="F25" s="628"/>
      <c r="G25" s="628"/>
      <c r="H25" s="628"/>
      <c r="I25" s="628"/>
      <c r="J25" s="628"/>
      <c r="K25" s="628"/>
      <c r="L25" s="628"/>
      <c r="M25" s="628"/>
      <c r="N25" s="628"/>
      <c r="O25" s="628"/>
      <c r="P25" s="628"/>
      <c r="Q25" s="629"/>
      <c r="R25" s="630">
        <v>368530</v>
      </c>
      <c r="S25" s="631"/>
      <c r="T25" s="631"/>
      <c r="U25" s="631"/>
      <c r="V25" s="631"/>
      <c r="W25" s="631"/>
      <c r="X25" s="631"/>
      <c r="Y25" s="632"/>
      <c r="Z25" s="633">
        <v>1.6</v>
      </c>
      <c r="AA25" s="633"/>
      <c r="AB25" s="633"/>
      <c r="AC25" s="633"/>
      <c r="AD25" s="634" t="s">
        <v>128</v>
      </c>
      <c r="AE25" s="634"/>
      <c r="AF25" s="634"/>
      <c r="AG25" s="634"/>
      <c r="AH25" s="634"/>
      <c r="AI25" s="634"/>
      <c r="AJ25" s="634"/>
      <c r="AK25" s="634"/>
      <c r="AL25" s="635" t="s">
        <v>128</v>
      </c>
      <c r="AM25" s="636"/>
      <c r="AN25" s="636"/>
      <c r="AO25" s="637"/>
      <c r="AP25" s="649" t="s">
        <v>290</v>
      </c>
      <c r="AQ25" s="650"/>
      <c r="AR25" s="650"/>
      <c r="AS25" s="650"/>
      <c r="AT25" s="650"/>
      <c r="AU25" s="650"/>
      <c r="AV25" s="650"/>
      <c r="AW25" s="650"/>
      <c r="AX25" s="650"/>
      <c r="AY25" s="650"/>
      <c r="AZ25" s="650"/>
      <c r="BA25" s="650"/>
      <c r="BB25" s="650"/>
      <c r="BC25" s="650"/>
      <c r="BD25" s="650"/>
      <c r="BE25" s="650"/>
      <c r="BF25" s="651"/>
      <c r="BG25" s="630" t="s">
        <v>128</v>
      </c>
      <c r="BH25" s="631"/>
      <c r="BI25" s="631"/>
      <c r="BJ25" s="631"/>
      <c r="BK25" s="631"/>
      <c r="BL25" s="631"/>
      <c r="BM25" s="631"/>
      <c r="BN25" s="632"/>
      <c r="BO25" s="633" t="s">
        <v>128</v>
      </c>
      <c r="BP25" s="633"/>
      <c r="BQ25" s="633"/>
      <c r="BR25" s="633"/>
      <c r="BS25" s="634" t="s">
        <v>128</v>
      </c>
      <c r="BT25" s="634"/>
      <c r="BU25" s="634"/>
      <c r="BV25" s="634"/>
      <c r="BW25" s="634"/>
      <c r="BX25" s="634"/>
      <c r="BY25" s="634"/>
      <c r="BZ25" s="634"/>
      <c r="CA25" s="634"/>
      <c r="CB25" s="638"/>
      <c r="CD25" s="645" t="s">
        <v>291</v>
      </c>
      <c r="CE25" s="646"/>
      <c r="CF25" s="646"/>
      <c r="CG25" s="646"/>
      <c r="CH25" s="646"/>
      <c r="CI25" s="646"/>
      <c r="CJ25" s="646"/>
      <c r="CK25" s="646"/>
      <c r="CL25" s="646"/>
      <c r="CM25" s="646"/>
      <c r="CN25" s="646"/>
      <c r="CO25" s="646"/>
      <c r="CP25" s="646"/>
      <c r="CQ25" s="647"/>
      <c r="CR25" s="630">
        <v>3494802</v>
      </c>
      <c r="CS25" s="664"/>
      <c r="CT25" s="664"/>
      <c r="CU25" s="664"/>
      <c r="CV25" s="664"/>
      <c r="CW25" s="664"/>
      <c r="CX25" s="664"/>
      <c r="CY25" s="665"/>
      <c r="CZ25" s="635">
        <v>15.8</v>
      </c>
      <c r="DA25" s="666"/>
      <c r="DB25" s="666"/>
      <c r="DC25" s="672"/>
      <c r="DD25" s="639">
        <v>3155966</v>
      </c>
      <c r="DE25" s="664"/>
      <c r="DF25" s="664"/>
      <c r="DG25" s="664"/>
      <c r="DH25" s="664"/>
      <c r="DI25" s="664"/>
      <c r="DJ25" s="664"/>
      <c r="DK25" s="665"/>
      <c r="DL25" s="639">
        <v>3044988</v>
      </c>
      <c r="DM25" s="664"/>
      <c r="DN25" s="664"/>
      <c r="DO25" s="664"/>
      <c r="DP25" s="664"/>
      <c r="DQ25" s="664"/>
      <c r="DR25" s="664"/>
      <c r="DS25" s="664"/>
      <c r="DT25" s="664"/>
      <c r="DU25" s="664"/>
      <c r="DV25" s="665"/>
      <c r="DW25" s="635">
        <v>25.4</v>
      </c>
      <c r="DX25" s="666"/>
      <c r="DY25" s="666"/>
      <c r="DZ25" s="666"/>
      <c r="EA25" s="666"/>
      <c r="EB25" s="666"/>
      <c r="EC25" s="667"/>
    </row>
    <row r="26" spans="2:133" ht="11.25" customHeight="1" x14ac:dyDescent="0.15">
      <c r="B26" s="627" t="s">
        <v>292</v>
      </c>
      <c r="C26" s="628"/>
      <c r="D26" s="628"/>
      <c r="E26" s="628"/>
      <c r="F26" s="628"/>
      <c r="G26" s="628"/>
      <c r="H26" s="628"/>
      <c r="I26" s="628"/>
      <c r="J26" s="628"/>
      <c r="K26" s="628"/>
      <c r="L26" s="628"/>
      <c r="M26" s="628"/>
      <c r="N26" s="628"/>
      <c r="O26" s="628"/>
      <c r="P26" s="628"/>
      <c r="Q26" s="629"/>
      <c r="R26" s="630" t="s">
        <v>128</v>
      </c>
      <c r="S26" s="631"/>
      <c r="T26" s="631"/>
      <c r="U26" s="631"/>
      <c r="V26" s="631"/>
      <c r="W26" s="631"/>
      <c r="X26" s="631"/>
      <c r="Y26" s="632"/>
      <c r="Z26" s="633" t="s">
        <v>128</v>
      </c>
      <c r="AA26" s="633"/>
      <c r="AB26" s="633"/>
      <c r="AC26" s="633"/>
      <c r="AD26" s="634" t="s">
        <v>128</v>
      </c>
      <c r="AE26" s="634"/>
      <c r="AF26" s="634"/>
      <c r="AG26" s="634"/>
      <c r="AH26" s="634"/>
      <c r="AI26" s="634"/>
      <c r="AJ26" s="634"/>
      <c r="AK26" s="634"/>
      <c r="AL26" s="635" t="s">
        <v>128</v>
      </c>
      <c r="AM26" s="636"/>
      <c r="AN26" s="636"/>
      <c r="AO26" s="637"/>
      <c r="AP26" s="649" t="s">
        <v>293</v>
      </c>
      <c r="AQ26" s="673"/>
      <c r="AR26" s="673"/>
      <c r="AS26" s="673"/>
      <c r="AT26" s="673"/>
      <c r="AU26" s="673"/>
      <c r="AV26" s="673"/>
      <c r="AW26" s="673"/>
      <c r="AX26" s="673"/>
      <c r="AY26" s="673"/>
      <c r="AZ26" s="673"/>
      <c r="BA26" s="673"/>
      <c r="BB26" s="673"/>
      <c r="BC26" s="673"/>
      <c r="BD26" s="673"/>
      <c r="BE26" s="673"/>
      <c r="BF26" s="651"/>
      <c r="BG26" s="630" t="s">
        <v>128</v>
      </c>
      <c r="BH26" s="631"/>
      <c r="BI26" s="631"/>
      <c r="BJ26" s="631"/>
      <c r="BK26" s="631"/>
      <c r="BL26" s="631"/>
      <c r="BM26" s="631"/>
      <c r="BN26" s="632"/>
      <c r="BO26" s="633" t="s">
        <v>128</v>
      </c>
      <c r="BP26" s="633"/>
      <c r="BQ26" s="633"/>
      <c r="BR26" s="633"/>
      <c r="BS26" s="634" t="s">
        <v>128</v>
      </c>
      <c r="BT26" s="634"/>
      <c r="BU26" s="634"/>
      <c r="BV26" s="634"/>
      <c r="BW26" s="634"/>
      <c r="BX26" s="634"/>
      <c r="BY26" s="634"/>
      <c r="BZ26" s="634"/>
      <c r="CA26" s="634"/>
      <c r="CB26" s="638"/>
      <c r="CD26" s="645" t="s">
        <v>294</v>
      </c>
      <c r="CE26" s="646"/>
      <c r="CF26" s="646"/>
      <c r="CG26" s="646"/>
      <c r="CH26" s="646"/>
      <c r="CI26" s="646"/>
      <c r="CJ26" s="646"/>
      <c r="CK26" s="646"/>
      <c r="CL26" s="646"/>
      <c r="CM26" s="646"/>
      <c r="CN26" s="646"/>
      <c r="CO26" s="646"/>
      <c r="CP26" s="646"/>
      <c r="CQ26" s="647"/>
      <c r="CR26" s="630">
        <v>1986895</v>
      </c>
      <c r="CS26" s="631"/>
      <c r="CT26" s="631"/>
      <c r="CU26" s="631"/>
      <c r="CV26" s="631"/>
      <c r="CW26" s="631"/>
      <c r="CX26" s="631"/>
      <c r="CY26" s="632"/>
      <c r="CZ26" s="635">
        <v>9</v>
      </c>
      <c r="DA26" s="666"/>
      <c r="DB26" s="666"/>
      <c r="DC26" s="672"/>
      <c r="DD26" s="639">
        <v>1771936</v>
      </c>
      <c r="DE26" s="631"/>
      <c r="DF26" s="631"/>
      <c r="DG26" s="631"/>
      <c r="DH26" s="631"/>
      <c r="DI26" s="631"/>
      <c r="DJ26" s="631"/>
      <c r="DK26" s="632"/>
      <c r="DL26" s="639" t="s">
        <v>128</v>
      </c>
      <c r="DM26" s="631"/>
      <c r="DN26" s="631"/>
      <c r="DO26" s="631"/>
      <c r="DP26" s="631"/>
      <c r="DQ26" s="631"/>
      <c r="DR26" s="631"/>
      <c r="DS26" s="631"/>
      <c r="DT26" s="631"/>
      <c r="DU26" s="631"/>
      <c r="DV26" s="632"/>
      <c r="DW26" s="635" t="s">
        <v>128</v>
      </c>
      <c r="DX26" s="666"/>
      <c r="DY26" s="666"/>
      <c r="DZ26" s="666"/>
      <c r="EA26" s="666"/>
      <c r="EB26" s="666"/>
      <c r="EC26" s="667"/>
    </row>
    <row r="27" spans="2:133" ht="11.25" customHeight="1" x14ac:dyDescent="0.15">
      <c r="B27" s="627" t="s">
        <v>295</v>
      </c>
      <c r="C27" s="628"/>
      <c r="D27" s="628"/>
      <c r="E27" s="628"/>
      <c r="F27" s="628"/>
      <c r="G27" s="628"/>
      <c r="H27" s="628"/>
      <c r="I27" s="628"/>
      <c r="J27" s="628"/>
      <c r="K27" s="628"/>
      <c r="L27" s="628"/>
      <c r="M27" s="628"/>
      <c r="N27" s="628"/>
      <c r="O27" s="628"/>
      <c r="P27" s="628"/>
      <c r="Q27" s="629"/>
      <c r="R27" s="630">
        <v>12428128</v>
      </c>
      <c r="S27" s="631"/>
      <c r="T27" s="631"/>
      <c r="U27" s="631"/>
      <c r="V27" s="631"/>
      <c r="W27" s="631"/>
      <c r="X27" s="631"/>
      <c r="Y27" s="632"/>
      <c r="Z27" s="633">
        <v>53.4</v>
      </c>
      <c r="AA27" s="633"/>
      <c r="AB27" s="633"/>
      <c r="AC27" s="633"/>
      <c r="AD27" s="634">
        <v>11775735</v>
      </c>
      <c r="AE27" s="634"/>
      <c r="AF27" s="634"/>
      <c r="AG27" s="634"/>
      <c r="AH27" s="634"/>
      <c r="AI27" s="634"/>
      <c r="AJ27" s="634"/>
      <c r="AK27" s="634"/>
      <c r="AL27" s="635">
        <v>99.099998474121094</v>
      </c>
      <c r="AM27" s="636"/>
      <c r="AN27" s="636"/>
      <c r="AO27" s="637"/>
      <c r="AP27" s="627" t="s">
        <v>296</v>
      </c>
      <c r="AQ27" s="628"/>
      <c r="AR27" s="628"/>
      <c r="AS27" s="628"/>
      <c r="AT27" s="628"/>
      <c r="AU27" s="628"/>
      <c r="AV27" s="628"/>
      <c r="AW27" s="628"/>
      <c r="AX27" s="628"/>
      <c r="AY27" s="628"/>
      <c r="AZ27" s="628"/>
      <c r="BA27" s="628"/>
      <c r="BB27" s="628"/>
      <c r="BC27" s="628"/>
      <c r="BD27" s="628"/>
      <c r="BE27" s="628"/>
      <c r="BF27" s="629"/>
      <c r="BG27" s="630">
        <v>7238592</v>
      </c>
      <c r="BH27" s="631"/>
      <c r="BI27" s="631"/>
      <c r="BJ27" s="631"/>
      <c r="BK27" s="631"/>
      <c r="BL27" s="631"/>
      <c r="BM27" s="631"/>
      <c r="BN27" s="632"/>
      <c r="BO27" s="633">
        <v>100</v>
      </c>
      <c r="BP27" s="633"/>
      <c r="BQ27" s="633"/>
      <c r="BR27" s="633"/>
      <c r="BS27" s="634">
        <v>105942</v>
      </c>
      <c r="BT27" s="634"/>
      <c r="BU27" s="634"/>
      <c r="BV27" s="634"/>
      <c r="BW27" s="634"/>
      <c r="BX27" s="634"/>
      <c r="BY27" s="634"/>
      <c r="BZ27" s="634"/>
      <c r="CA27" s="634"/>
      <c r="CB27" s="638"/>
      <c r="CD27" s="645" t="s">
        <v>297</v>
      </c>
      <c r="CE27" s="646"/>
      <c r="CF27" s="646"/>
      <c r="CG27" s="646"/>
      <c r="CH27" s="646"/>
      <c r="CI27" s="646"/>
      <c r="CJ27" s="646"/>
      <c r="CK27" s="646"/>
      <c r="CL27" s="646"/>
      <c r="CM27" s="646"/>
      <c r="CN27" s="646"/>
      <c r="CO27" s="646"/>
      <c r="CP27" s="646"/>
      <c r="CQ27" s="647"/>
      <c r="CR27" s="630">
        <v>5579076</v>
      </c>
      <c r="CS27" s="664"/>
      <c r="CT27" s="664"/>
      <c r="CU27" s="664"/>
      <c r="CV27" s="664"/>
      <c r="CW27" s="664"/>
      <c r="CX27" s="664"/>
      <c r="CY27" s="665"/>
      <c r="CZ27" s="635">
        <v>25.2</v>
      </c>
      <c r="DA27" s="666"/>
      <c r="DB27" s="666"/>
      <c r="DC27" s="672"/>
      <c r="DD27" s="639">
        <v>1272767</v>
      </c>
      <c r="DE27" s="664"/>
      <c r="DF27" s="664"/>
      <c r="DG27" s="664"/>
      <c r="DH27" s="664"/>
      <c r="DI27" s="664"/>
      <c r="DJ27" s="664"/>
      <c r="DK27" s="665"/>
      <c r="DL27" s="639">
        <v>1058832</v>
      </c>
      <c r="DM27" s="664"/>
      <c r="DN27" s="664"/>
      <c r="DO27" s="664"/>
      <c r="DP27" s="664"/>
      <c r="DQ27" s="664"/>
      <c r="DR27" s="664"/>
      <c r="DS27" s="664"/>
      <c r="DT27" s="664"/>
      <c r="DU27" s="664"/>
      <c r="DV27" s="665"/>
      <c r="DW27" s="635">
        <v>8.8000000000000007</v>
      </c>
      <c r="DX27" s="666"/>
      <c r="DY27" s="666"/>
      <c r="DZ27" s="666"/>
      <c r="EA27" s="666"/>
      <c r="EB27" s="666"/>
      <c r="EC27" s="667"/>
    </row>
    <row r="28" spans="2:133" ht="11.25" customHeight="1" x14ac:dyDescent="0.15">
      <c r="B28" s="627" t="s">
        <v>298</v>
      </c>
      <c r="C28" s="628"/>
      <c r="D28" s="628"/>
      <c r="E28" s="628"/>
      <c r="F28" s="628"/>
      <c r="G28" s="628"/>
      <c r="H28" s="628"/>
      <c r="I28" s="628"/>
      <c r="J28" s="628"/>
      <c r="K28" s="628"/>
      <c r="L28" s="628"/>
      <c r="M28" s="628"/>
      <c r="N28" s="628"/>
      <c r="O28" s="628"/>
      <c r="P28" s="628"/>
      <c r="Q28" s="629"/>
      <c r="R28" s="630">
        <v>8326</v>
      </c>
      <c r="S28" s="631"/>
      <c r="T28" s="631"/>
      <c r="U28" s="631"/>
      <c r="V28" s="631"/>
      <c r="W28" s="631"/>
      <c r="X28" s="631"/>
      <c r="Y28" s="632"/>
      <c r="Z28" s="633">
        <v>0</v>
      </c>
      <c r="AA28" s="633"/>
      <c r="AB28" s="633"/>
      <c r="AC28" s="633"/>
      <c r="AD28" s="634">
        <v>8326</v>
      </c>
      <c r="AE28" s="634"/>
      <c r="AF28" s="634"/>
      <c r="AG28" s="634"/>
      <c r="AH28" s="634"/>
      <c r="AI28" s="634"/>
      <c r="AJ28" s="634"/>
      <c r="AK28" s="634"/>
      <c r="AL28" s="635">
        <v>0.1</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299</v>
      </c>
      <c r="CE28" s="646"/>
      <c r="CF28" s="646"/>
      <c r="CG28" s="646"/>
      <c r="CH28" s="646"/>
      <c r="CI28" s="646"/>
      <c r="CJ28" s="646"/>
      <c r="CK28" s="646"/>
      <c r="CL28" s="646"/>
      <c r="CM28" s="646"/>
      <c r="CN28" s="646"/>
      <c r="CO28" s="646"/>
      <c r="CP28" s="646"/>
      <c r="CQ28" s="647"/>
      <c r="CR28" s="630">
        <v>2100780</v>
      </c>
      <c r="CS28" s="631"/>
      <c r="CT28" s="631"/>
      <c r="CU28" s="631"/>
      <c r="CV28" s="631"/>
      <c r="CW28" s="631"/>
      <c r="CX28" s="631"/>
      <c r="CY28" s="632"/>
      <c r="CZ28" s="635">
        <v>9.5</v>
      </c>
      <c r="DA28" s="666"/>
      <c r="DB28" s="666"/>
      <c r="DC28" s="672"/>
      <c r="DD28" s="639">
        <v>2078224</v>
      </c>
      <c r="DE28" s="631"/>
      <c r="DF28" s="631"/>
      <c r="DG28" s="631"/>
      <c r="DH28" s="631"/>
      <c r="DI28" s="631"/>
      <c r="DJ28" s="631"/>
      <c r="DK28" s="632"/>
      <c r="DL28" s="639">
        <v>2078224</v>
      </c>
      <c r="DM28" s="631"/>
      <c r="DN28" s="631"/>
      <c r="DO28" s="631"/>
      <c r="DP28" s="631"/>
      <c r="DQ28" s="631"/>
      <c r="DR28" s="631"/>
      <c r="DS28" s="631"/>
      <c r="DT28" s="631"/>
      <c r="DU28" s="631"/>
      <c r="DV28" s="632"/>
      <c r="DW28" s="635">
        <v>17.3</v>
      </c>
      <c r="DX28" s="666"/>
      <c r="DY28" s="666"/>
      <c r="DZ28" s="666"/>
      <c r="EA28" s="666"/>
      <c r="EB28" s="666"/>
      <c r="EC28" s="667"/>
    </row>
    <row r="29" spans="2:133" ht="11.25" customHeight="1" x14ac:dyDescent="0.15">
      <c r="B29" s="627" t="s">
        <v>300</v>
      </c>
      <c r="C29" s="628"/>
      <c r="D29" s="628"/>
      <c r="E29" s="628"/>
      <c r="F29" s="628"/>
      <c r="G29" s="628"/>
      <c r="H29" s="628"/>
      <c r="I29" s="628"/>
      <c r="J29" s="628"/>
      <c r="K29" s="628"/>
      <c r="L29" s="628"/>
      <c r="M29" s="628"/>
      <c r="N29" s="628"/>
      <c r="O29" s="628"/>
      <c r="P29" s="628"/>
      <c r="Q29" s="629"/>
      <c r="R29" s="630">
        <v>101246</v>
      </c>
      <c r="S29" s="631"/>
      <c r="T29" s="631"/>
      <c r="U29" s="631"/>
      <c r="V29" s="631"/>
      <c r="W29" s="631"/>
      <c r="X29" s="631"/>
      <c r="Y29" s="632"/>
      <c r="Z29" s="633">
        <v>0.4</v>
      </c>
      <c r="AA29" s="633"/>
      <c r="AB29" s="633"/>
      <c r="AC29" s="633"/>
      <c r="AD29" s="634" t="s">
        <v>128</v>
      </c>
      <c r="AE29" s="634"/>
      <c r="AF29" s="634"/>
      <c r="AG29" s="634"/>
      <c r="AH29" s="634"/>
      <c r="AI29" s="634"/>
      <c r="AJ29" s="634"/>
      <c r="AK29" s="634"/>
      <c r="AL29" s="635" t="s">
        <v>128</v>
      </c>
      <c r="AM29" s="636"/>
      <c r="AN29" s="636"/>
      <c r="AO29" s="637"/>
      <c r="AP29" s="674"/>
      <c r="AQ29" s="675"/>
      <c r="AR29" s="675"/>
      <c r="AS29" s="675"/>
      <c r="AT29" s="675"/>
      <c r="AU29" s="675"/>
      <c r="AV29" s="675"/>
      <c r="AW29" s="675"/>
      <c r="AX29" s="675"/>
      <c r="AY29" s="675"/>
      <c r="AZ29" s="675"/>
      <c r="BA29" s="675"/>
      <c r="BB29" s="675"/>
      <c r="BC29" s="675"/>
      <c r="BD29" s="675"/>
      <c r="BE29" s="675"/>
      <c r="BF29" s="676"/>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9" t="s">
        <v>301</v>
      </c>
      <c r="CE29" s="680"/>
      <c r="CF29" s="645" t="s">
        <v>70</v>
      </c>
      <c r="CG29" s="646"/>
      <c r="CH29" s="646"/>
      <c r="CI29" s="646"/>
      <c r="CJ29" s="646"/>
      <c r="CK29" s="646"/>
      <c r="CL29" s="646"/>
      <c r="CM29" s="646"/>
      <c r="CN29" s="646"/>
      <c r="CO29" s="646"/>
      <c r="CP29" s="646"/>
      <c r="CQ29" s="647"/>
      <c r="CR29" s="630">
        <v>2100776</v>
      </c>
      <c r="CS29" s="664"/>
      <c r="CT29" s="664"/>
      <c r="CU29" s="664"/>
      <c r="CV29" s="664"/>
      <c r="CW29" s="664"/>
      <c r="CX29" s="664"/>
      <c r="CY29" s="665"/>
      <c r="CZ29" s="635">
        <v>9.5</v>
      </c>
      <c r="DA29" s="666"/>
      <c r="DB29" s="666"/>
      <c r="DC29" s="672"/>
      <c r="DD29" s="639">
        <v>2078220</v>
      </c>
      <c r="DE29" s="664"/>
      <c r="DF29" s="664"/>
      <c r="DG29" s="664"/>
      <c r="DH29" s="664"/>
      <c r="DI29" s="664"/>
      <c r="DJ29" s="664"/>
      <c r="DK29" s="665"/>
      <c r="DL29" s="639">
        <v>2078220</v>
      </c>
      <c r="DM29" s="664"/>
      <c r="DN29" s="664"/>
      <c r="DO29" s="664"/>
      <c r="DP29" s="664"/>
      <c r="DQ29" s="664"/>
      <c r="DR29" s="664"/>
      <c r="DS29" s="664"/>
      <c r="DT29" s="664"/>
      <c r="DU29" s="664"/>
      <c r="DV29" s="665"/>
      <c r="DW29" s="635">
        <v>17.3</v>
      </c>
      <c r="DX29" s="666"/>
      <c r="DY29" s="666"/>
      <c r="DZ29" s="666"/>
      <c r="EA29" s="666"/>
      <c r="EB29" s="666"/>
      <c r="EC29" s="667"/>
    </row>
    <row r="30" spans="2:133" ht="11.25" customHeight="1" x14ac:dyDescent="0.15">
      <c r="B30" s="627" t="s">
        <v>302</v>
      </c>
      <c r="C30" s="628"/>
      <c r="D30" s="628"/>
      <c r="E30" s="628"/>
      <c r="F30" s="628"/>
      <c r="G30" s="628"/>
      <c r="H30" s="628"/>
      <c r="I30" s="628"/>
      <c r="J30" s="628"/>
      <c r="K30" s="628"/>
      <c r="L30" s="628"/>
      <c r="M30" s="628"/>
      <c r="N30" s="628"/>
      <c r="O30" s="628"/>
      <c r="P30" s="628"/>
      <c r="Q30" s="629"/>
      <c r="R30" s="630">
        <v>317780</v>
      </c>
      <c r="S30" s="631"/>
      <c r="T30" s="631"/>
      <c r="U30" s="631"/>
      <c r="V30" s="631"/>
      <c r="W30" s="631"/>
      <c r="X30" s="631"/>
      <c r="Y30" s="632"/>
      <c r="Z30" s="633">
        <v>1.4</v>
      </c>
      <c r="AA30" s="633"/>
      <c r="AB30" s="633"/>
      <c r="AC30" s="633"/>
      <c r="AD30" s="634">
        <v>44464</v>
      </c>
      <c r="AE30" s="634"/>
      <c r="AF30" s="634"/>
      <c r="AG30" s="634"/>
      <c r="AH30" s="634"/>
      <c r="AI30" s="634"/>
      <c r="AJ30" s="634"/>
      <c r="AK30" s="634"/>
      <c r="AL30" s="635">
        <v>0.4</v>
      </c>
      <c r="AM30" s="636"/>
      <c r="AN30" s="636"/>
      <c r="AO30" s="637"/>
      <c r="AP30" s="609" t="s">
        <v>219</v>
      </c>
      <c r="AQ30" s="610"/>
      <c r="AR30" s="610"/>
      <c r="AS30" s="610"/>
      <c r="AT30" s="610"/>
      <c r="AU30" s="610"/>
      <c r="AV30" s="610"/>
      <c r="AW30" s="610"/>
      <c r="AX30" s="610"/>
      <c r="AY30" s="610"/>
      <c r="AZ30" s="610"/>
      <c r="BA30" s="610"/>
      <c r="BB30" s="610"/>
      <c r="BC30" s="610"/>
      <c r="BD30" s="610"/>
      <c r="BE30" s="610"/>
      <c r="BF30" s="611"/>
      <c r="BG30" s="609" t="s">
        <v>303</v>
      </c>
      <c r="BH30" s="677"/>
      <c r="BI30" s="677"/>
      <c r="BJ30" s="677"/>
      <c r="BK30" s="677"/>
      <c r="BL30" s="677"/>
      <c r="BM30" s="677"/>
      <c r="BN30" s="677"/>
      <c r="BO30" s="677"/>
      <c r="BP30" s="677"/>
      <c r="BQ30" s="678"/>
      <c r="BR30" s="609" t="s">
        <v>304</v>
      </c>
      <c r="BS30" s="677"/>
      <c r="BT30" s="677"/>
      <c r="BU30" s="677"/>
      <c r="BV30" s="677"/>
      <c r="BW30" s="677"/>
      <c r="BX30" s="677"/>
      <c r="BY30" s="677"/>
      <c r="BZ30" s="677"/>
      <c r="CA30" s="677"/>
      <c r="CB30" s="678"/>
      <c r="CD30" s="681"/>
      <c r="CE30" s="682"/>
      <c r="CF30" s="645" t="s">
        <v>305</v>
      </c>
      <c r="CG30" s="646"/>
      <c r="CH30" s="646"/>
      <c r="CI30" s="646"/>
      <c r="CJ30" s="646"/>
      <c r="CK30" s="646"/>
      <c r="CL30" s="646"/>
      <c r="CM30" s="646"/>
      <c r="CN30" s="646"/>
      <c r="CO30" s="646"/>
      <c r="CP30" s="646"/>
      <c r="CQ30" s="647"/>
      <c r="CR30" s="630">
        <v>2014799</v>
      </c>
      <c r="CS30" s="631"/>
      <c r="CT30" s="631"/>
      <c r="CU30" s="631"/>
      <c r="CV30" s="631"/>
      <c r="CW30" s="631"/>
      <c r="CX30" s="631"/>
      <c r="CY30" s="632"/>
      <c r="CZ30" s="635">
        <v>9.1</v>
      </c>
      <c r="DA30" s="666"/>
      <c r="DB30" s="666"/>
      <c r="DC30" s="672"/>
      <c r="DD30" s="639">
        <v>1993748</v>
      </c>
      <c r="DE30" s="631"/>
      <c r="DF30" s="631"/>
      <c r="DG30" s="631"/>
      <c r="DH30" s="631"/>
      <c r="DI30" s="631"/>
      <c r="DJ30" s="631"/>
      <c r="DK30" s="632"/>
      <c r="DL30" s="639">
        <v>1993748</v>
      </c>
      <c r="DM30" s="631"/>
      <c r="DN30" s="631"/>
      <c r="DO30" s="631"/>
      <c r="DP30" s="631"/>
      <c r="DQ30" s="631"/>
      <c r="DR30" s="631"/>
      <c r="DS30" s="631"/>
      <c r="DT30" s="631"/>
      <c r="DU30" s="631"/>
      <c r="DV30" s="632"/>
      <c r="DW30" s="635">
        <v>16.600000000000001</v>
      </c>
      <c r="DX30" s="666"/>
      <c r="DY30" s="666"/>
      <c r="DZ30" s="666"/>
      <c r="EA30" s="666"/>
      <c r="EB30" s="666"/>
      <c r="EC30" s="667"/>
    </row>
    <row r="31" spans="2:133" ht="11.25" customHeight="1" x14ac:dyDescent="0.15">
      <c r="B31" s="627" t="s">
        <v>306</v>
      </c>
      <c r="C31" s="628"/>
      <c r="D31" s="628"/>
      <c r="E31" s="628"/>
      <c r="F31" s="628"/>
      <c r="G31" s="628"/>
      <c r="H31" s="628"/>
      <c r="I31" s="628"/>
      <c r="J31" s="628"/>
      <c r="K31" s="628"/>
      <c r="L31" s="628"/>
      <c r="M31" s="628"/>
      <c r="N31" s="628"/>
      <c r="O31" s="628"/>
      <c r="P31" s="628"/>
      <c r="Q31" s="629"/>
      <c r="R31" s="630">
        <v>39725</v>
      </c>
      <c r="S31" s="631"/>
      <c r="T31" s="631"/>
      <c r="U31" s="631"/>
      <c r="V31" s="631"/>
      <c r="W31" s="631"/>
      <c r="X31" s="631"/>
      <c r="Y31" s="632"/>
      <c r="Z31" s="633">
        <v>0.2</v>
      </c>
      <c r="AA31" s="633"/>
      <c r="AB31" s="633"/>
      <c r="AC31" s="633"/>
      <c r="AD31" s="634" t="s">
        <v>128</v>
      </c>
      <c r="AE31" s="634"/>
      <c r="AF31" s="634"/>
      <c r="AG31" s="634"/>
      <c r="AH31" s="634"/>
      <c r="AI31" s="634"/>
      <c r="AJ31" s="634"/>
      <c r="AK31" s="634"/>
      <c r="AL31" s="635" t="s">
        <v>128</v>
      </c>
      <c r="AM31" s="636"/>
      <c r="AN31" s="636"/>
      <c r="AO31" s="637"/>
      <c r="AP31" s="690" t="s">
        <v>307</v>
      </c>
      <c r="AQ31" s="691"/>
      <c r="AR31" s="691"/>
      <c r="AS31" s="691"/>
      <c r="AT31" s="696" t="s">
        <v>308</v>
      </c>
      <c r="AU31" s="360"/>
      <c r="AV31" s="360"/>
      <c r="AW31" s="360"/>
      <c r="AX31" s="616" t="s">
        <v>186</v>
      </c>
      <c r="AY31" s="617"/>
      <c r="AZ31" s="617"/>
      <c r="BA31" s="617"/>
      <c r="BB31" s="617"/>
      <c r="BC31" s="617"/>
      <c r="BD31" s="617"/>
      <c r="BE31" s="617"/>
      <c r="BF31" s="618"/>
      <c r="BG31" s="689">
        <v>99.6</v>
      </c>
      <c r="BH31" s="685"/>
      <c r="BI31" s="685"/>
      <c r="BJ31" s="685"/>
      <c r="BK31" s="685"/>
      <c r="BL31" s="685"/>
      <c r="BM31" s="625">
        <v>98.1</v>
      </c>
      <c r="BN31" s="685"/>
      <c r="BO31" s="685"/>
      <c r="BP31" s="685"/>
      <c r="BQ31" s="686"/>
      <c r="BR31" s="689">
        <v>99.1</v>
      </c>
      <c r="BS31" s="685"/>
      <c r="BT31" s="685"/>
      <c r="BU31" s="685"/>
      <c r="BV31" s="685"/>
      <c r="BW31" s="685"/>
      <c r="BX31" s="625">
        <v>97.4</v>
      </c>
      <c r="BY31" s="685"/>
      <c r="BZ31" s="685"/>
      <c r="CA31" s="685"/>
      <c r="CB31" s="686"/>
      <c r="CD31" s="681"/>
      <c r="CE31" s="682"/>
      <c r="CF31" s="645" t="s">
        <v>309</v>
      </c>
      <c r="CG31" s="646"/>
      <c r="CH31" s="646"/>
      <c r="CI31" s="646"/>
      <c r="CJ31" s="646"/>
      <c r="CK31" s="646"/>
      <c r="CL31" s="646"/>
      <c r="CM31" s="646"/>
      <c r="CN31" s="646"/>
      <c r="CO31" s="646"/>
      <c r="CP31" s="646"/>
      <c r="CQ31" s="647"/>
      <c r="CR31" s="630">
        <v>85977</v>
      </c>
      <c r="CS31" s="664"/>
      <c r="CT31" s="664"/>
      <c r="CU31" s="664"/>
      <c r="CV31" s="664"/>
      <c r="CW31" s="664"/>
      <c r="CX31" s="664"/>
      <c r="CY31" s="665"/>
      <c r="CZ31" s="635">
        <v>0.4</v>
      </c>
      <c r="DA31" s="666"/>
      <c r="DB31" s="666"/>
      <c r="DC31" s="672"/>
      <c r="DD31" s="639">
        <v>84472</v>
      </c>
      <c r="DE31" s="664"/>
      <c r="DF31" s="664"/>
      <c r="DG31" s="664"/>
      <c r="DH31" s="664"/>
      <c r="DI31" s="664"/>
      <c r="DJ31" s="664"/>
      <c r="DK31" s="665"/>
      <c r="DL31" s="639">
        <v>84472</v>
      </c>
      <c r="DM31" s="664"/>
      <c r="DN31" s="664"/>
      <c r="DO31" s="664"/>
      <c r="DP31" s="664"/>
      <c r="DQ31" s="664"/>
      <c r="DR31" s="664"/>
      <c r="DS31" s="664"/>
      <c r="DT31" s="664"/>
      <c r="DU31" s="664"/>
      <c r="DV31" s="665"/>
      <c r="DW31" s="635">
        <v>0.7</v>
      </c>
      <c r="DX31" s="666"/>
      <c r="DY31" s="666"/>
      <c r="DZ31" s="666"/>
      <c r="EA31" s="666"/>
      <c r="EB31" s="666"/>
      <c r="EC31" s="667"/>
    </row>
    <row r="32" spans="2:133" ht="11.25" customHeight="1" x14ac:dyDescent="0.15">
      <c r="B32" s="627" t="s">
        <v>310</v>
      </c>
      <c r="C32" s="628"/>
      <c r="D32" s="628"/>
      <c r="E32" s="628"/>
      <c r="F32" s="628"/>
      <c r="G32" s="628"/>
      <c r="H32" s="628"/>
      <c r="I32" s="628"/>
      <c r="J32" s="628"/>
      <c r="K32" s="628"/>
      <c r="L32" s="628"/>
      <c r="M32" s="628"/>
      <c r="N32" s="628"/>
      <c r="O32" s="628"/>
      <c r="P32" s="628"/>
      <c r="Q32" s="629"/>
      <c r="R32" s="630">
        <v>5089949</v>
      </c>
      <c r="S32" s="631"/>
      <c r="T32" s="631"/>
      <c r="U32" s="631"/>
      <c r="V32" s="631"/>
      <c r="W32" s="631"/>
      <c r="X32" s="631"/>
      <c r="Y32" s="632"/>
      <c r="Z32" s="633">
        <v>21.9</v>
      </c>
      <c r="AA32" s="633"/>
      <c r="AB32" s="633"/>
      <c r="AC32" s="633"/>
      <c r="AD32" s="634" t="s">
        <v>128</v>
      </c>
      <c r="AE32" s="634"/>
      <c r="AF32" s="634"/>
      <c r="AG32" s="634"/>
      <c r="AH32" s="634"/>
      <c r="AI32" s="634"/>
      <c r="AJ32" s="634"/>
      <c r="AK32" s="634"/>
      <c r="AL32" s="635" t="s">
        <v>128</v>
      </c>
      <c r="AM32" s="636"/>
      <c r="AN32" s="636"/>
      <c r="AO32" s="637"/>
      <c r="AP32" s="692"/>
      <c r="AQ32" s="693"/>
      <c r="AR32" s="693"/>
      <c r="AS32" s="693"/>
      <c r="AT32" s="697"/>
      <c r="AU32" s="361" t="s">
        <v>311</v>
      </c>
      <c r="AV32" s="361"/>
      <c r="AW32" s="361"/>
      <c r="AX32" s="627" t="s">
        <v>312</v>
      </c>
      <c r="AY32" s="628"/>
      <c r="AZ32" s="628"/>
      <c r="BA32" s="628"/>
      <c r="BB32" s="628"/>
      <c r="BC32" s="628"/>
      <c r="BD32" s="628"/>
      <c r="BE32" s="628"/>
      <c r="BF32" s="629"/>
      <c r="BG32" s="699">
        <v>99.5</v>
      </c>
      <c r="BH32" s="664"/>
      <c r="BI32" s="664"/>
      <c r="BJ32" s="664"/>
      <c r="BK32" s="664"/>
      <c r="BL32" s="664"/>
      <c r="BM32" s="636">
        <v>97.5</v>
      </c>
      <c r="BN32" s="687"/>
      <c r="BO32" s="687"/>
      <c r="BP32" s="687"/>
      <c r="BQ32" s="688"/>
      <c r="BR32" s="699">
        <v>99.2</v>
      </c>
      <c r="BS32" s="664"/>
      <c r="BT32" s="664"/>
      <c r="BU32" s="664"/>
      <c r="BV32" s="664"/>
      <c r="BW32" s="664"/>
      <c r="BX32" s="636">
        <v>96.9</v>
      </c>
      <c r="BY32" s="687"/>
      <c r="BZ32" s="687"/>
      <c r="CA32" s="687"/>
      <c r="CB32" s="688"/>
      <c r="CD32" s="683"/>
      <c r="CE32" s="684"/>
      <c r="CF32" s="645" t="s">
        <v>313</v>
      </c>
      <c r="CG32" s="646"/>
      <c r="CH32" s="646"/>
      <c r="CI32" s="646"/>
      <c r="CJ32" s="646"/>
      <c r="CK32" s="646"/>
      <c r="CL32" s="646"/>
      <c r="CM32" s="646"/>
      <c r="CN32" s="646"/>
      <c r="CO32" s="646"/>
      <c r="CP32" s="646"/>
      <c r="CQ32" s="647"/>
      <c r="CR32" s="630">
        <v>4</v>
      </c>
      <c r="CS32" s="631"/>
      <c r="CT32" s="631"/>
      <c r="CU32" s="631"/>
      <c r="CV32" s="631"/>
      <c r="CW32" s="631"/>
      <c r="CX32" s="631"/>
      <c r="CY32" s="632"/>
      <c r="CZ32" s="635">
        <v>0</v>
      </c>
      <c r="DA32" s="666"/>
      <c r="DB32" s="666"/>
      <c r="DC32" s="672"/>
      <c r="DD32" s="639">
        <v>4</v>
      </c>
      <c r="DE32" s="631"/>
      <c r="DF32" s="631"/>
      <c r="DG32" s="631"/>
      <c r="DH32" s="631"/>
      <c r="DI32" s="631"/>
      <c r="DJ32" s="631"/>
      <c r="DK32" s="632"/>
      <c r="DL32" s="639">
        <v>4</v>
      </c>
      <c r="DM32" s="631"/>
      <c r="DN32" s="631"/>
      <c r="DO32" s="631"/>
      <c r="DP32" s="631"/>
      <c r="DQ32" s="631"/>
      <c r="DR32" s="631"/>
      <c r="DS32" s="631"/>
      <c r="DT32" s="631"/>
      <c r="DU32" s="631"/>
      <c r="DV32" s="632"/>
      <c r="DW32" s="635">
        <v>0</v>
      </c>
      <c r="DX32" s="666"/>
      <c r="DY32" s="666"/>
      <c r="DZ32" s="666"/>
      <c r="EA32" s="666"/>
      <c r="EB32" s="666"/>
      <c r="EC32" s="667"/>
    </row>
    <row r="33" spans="2:133" ht="11.25" customHeight="1" x14ac:dyDescent="0.15">
      <c r="B33" s="668" t="s">
        <v>314</v>
      </c>
      <c r="C33" s="669"/>
      <c r="D33" s="669"/>
      <c r="E33" s="669"/>
      <c r="F33" s="669"/>
      <c r="G33" s="669"/>
      <c r="H33" s="669"/>
      <c r="I33" s="669"/>
      <c r="J33" s="669"/>
      <c r="K33" s="669"/>
      <c r="L33" s="669"/>
      <c r="M33" s="669"/>
      <c r="N33" s="669"/>
      <c r="O33" s="669"/>
      <c r="P33" s="669"/>
      <c r="Q33" s="670"/>
      <c r="R33" s="630">
        <v>49205</v>
      </c>
      <c r="S33" s="631"/>
      <c r="T33" s="631"/>
      <c r="U33" s="631"/>
      <c r="V33" s="631"/>
      <c r="W33" s="631"/>
      <c r="X33" s="631"/>
      <c r="Y33" s="632"/>
      <c r="Z33" s="633">
        <v>0.2</v>
      </c>
      <c r="AA33" s="633"/>
      <c r="AB33" s="633"/>
      <c r="AC33" s="633"/>
      <c r="AD33" s="634">
        <v>49205</v>
      </c>
      <c r="AE33" s="634"/>
      <c r="AF33" s="634"/>
      <c r="AG33" s="634"/>
      <c r="AH33" s="634"/>
      <c r="AI33" s="634"/>
      <c r="AJ33" s="634"/>
      <c r="AK33" s="634"/>
      <c r="AL33" s="635">
        <v>0.4</v>
      </c>
      <c r="AM33" s="636"/>
      <c r="AN33" s="636"/>
      <c r="AO33" s="637"/>
      <c r="AP33" s="694"/>
      <c r="AQ33" s="695"/>
      <c r="AR33" s="695"/>
      <c r="AS33" s="695"/>
      <c r="AT33" s="698"/>
      <c r="AU33" s="362"/>
      <c r="AV33" s="362"/>
      <c r="AW33" s="362"/>
      <c r="AX33" s="674" t="s">
        <v>315</v>
      </c>
      <c r="AY33" s="675"/>
      <c r="AZ33" s="675"/>
      <c r="BA33" s="675"/>
      <c r="BB33" s="675"/>
      <c r="BC33" s="675"/>
      <c r="BD33" s="675"/>
      <c r="BE33" s="675"/>
      <c r="BF33" s="676"/>
      <c r="BG33" s="700">
        <v>99.7</v>
      </c>
      <c r="BH33" s="701"/>
      <c r="BI33" s="701"/>
      <c r="BJ33" s="701"/>
      <c r="BK33" s="701"/>
      <c r="BL33" s="701"/>
      <c r="BM33" s="702">
        <v>98.5</v>
      </c>
      <c r="BN33" s="701"/>
      <c r="BO33" s="701"/>
      <c r="BP33" s="701"/>
      <c r="BQ33" s="703"/>
      <c r="BR33" s="700">
        <v>99</v>
      </c>
      <c r="BS33" s="701"/>
      <c r="BT33" s="701"/>
      <c r="BU33" s="701"/>
      <c r="BV33" s="701"/>
      <c r="BW33" s="701"/>
      <c r="BX33" s="702">
        <v>97.6</v>
      </c>
      <c r="BY33" s="701"/>
      <c r="BZ33" s="701"/>
      <c r="CA33" s="701"/>
      <c r="CB33" s="703"/>
      <c r="CD33" s="645" t="s">
        <v>316</v>
      </c>
      <c r="CE33" s="646"/>
      <c r="CF33" s="646"/>
      <c r="CG33" s="646"/>
      <c r="CH33" s="646"/>
      <c r="CI33" s="646"/>
      <c r="CJ33" s="646"/>
      <c r="CK33" s="646"/>
      <c r="CL33" s="646"/>
      <c r="CM33" s="646"/>
      <c r="CN33" s="646"/>
      <c r="CO33" s="646"/>
      <c r="CP33" s="646"/>
      <c r="CQ33" s="647"/>
      <c r="CR33" s="630">
        <v>7428286</v>
      </c>
      <c r="CS33" s="664"/>
      <c r="CT33" s="664"/>
      <c r="CU33" s="664"/>
      <c r="CV33" s="664"/>
      <c r="CW33" s="664"/>
      <c r="CX33" s="664"/>
      <c r="CY33" s="665"/>
      <c r="CZ33" s="635">
        <v>33.5</v>
      </c>
      <c r="DA33" s="666"/>
      <c r="DB33" s="666"/>
      <c r="DC33" s="672"/>
      <c r="DD33" s="639">
        <v>5765730</v>
      </c>
      <c r="DE33" s="664"/>
      <c r="DF33" s="664"/>
      <c r="DG33" s="664"/>
      <c r="DH33" s="664"/>
      <c r="DI33" s="664"/>
      <c r="DJ33" s="664"/>
      <c r="DK33" s="665"/>
      <c r="DL33" s="639">
        <v>4665952</v>
      </c>
      <c r="DM33" s="664"/>
      <c r="DN33" s="664"/>
      <c r="DO33" s="664"/>
      <c r="DP33" s="664"/>
      <c r="DQ33" s="664"/>
      <c r="DR33" s="664"/>
      <c r="DS33" s="664"/>
      <c r="DT33" s="664"/>
      <c r="DU33" s="664"/>
      <c r="DV33" s="665"/>
      <c r="DW33" s="635">
        <v>38.9</v>
      </c>
      <c r="DX33" s="666"/>
      <c r="DY33" s="666"/>
      <c r="DZ33" s="666"/>
      <c r="EA33" s="666"/>
      <c r="EB33" s="666"/>
      <c r="EC33" s="667"/>
    </row>
    <row r="34" spans="2:133" ht="11.25" customHeight="1" x14ac:dyDescent="0.15">
      <c r="B34" s="627" t="s">
        <v>317</v>
      </c>
      <c r="C34" s="628"/>
      <c r="D34" s="628"/>
      <c r="E34" s="628"/>
      <c r="F34" s="628"/>
      <c r="G34" s="628"/>
      <c r="H34" s="628"/>
      <c r="I34" s="628"/>
      <c r="J34" s="628"/>
      <c r="K34" s="628"/>
      <c r="L34" s="628"/>
      <c r="M34" s="628"/>
      <c r="N34" s="628"/>
      <c r="O34" s="628"/>
      <c r="P34" s="628"/>
      <c r="Q34" s="629"/>
      <c r="R34" s="630">
        <v>1634241</v>
      </c>
      <c r="S34" s="631"/>
      <c r="T34" s="631"/>
      <c r="U34" s="631"/>
      <c r="V34" s="631"/>
      <c r="W34" s="631"/>
      <c r="X34" s="631"/>
      <c r="Y34" s="632"/>
      <c r="Z34" s="633">
        <v>7</v>
      </c>
      <c r="AA34" s="633"/>
      <c r="AB34" s="633"/>
      <c r="AC34" s="633"/>
      <c r="AD34" s="634" t="s">
        <v>128</v>
      </c>
      <c r="AE34" s="634"/>
      <c r="AF34" s="634"/>
      <c r="AG34" s="634"/>
      <c r="AH34" s="634"/>
      <c r="AI34" s="634"/>
      <c r="AJ34" s="634"/>
      <c r="AK34" s="634"/>
      <c r="AL34" s="635" t="s">
        <v>128</v>
      </c>
      <c r="AM34" s="636"/>
      <c r="AN34" s="636"/>
      <c r="AO34" s="637"/>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5" t="s">
        <v>318</v>
      </c>
      <c r="CE34" s="646"/>
      <c r="CF34" s="646"/>
      <c r="CG34" s="646"/>
      <c r="CH34" s="646"/>
      <c r="CI34" s="646"/>
      <c r="CJ34" s="646"/>
      <c r="CK34" s="646"/>
      <c r="CL34" s="646"/>
      <c r="CM34" s="646"/>
      <c r="CN34" s="646"/>
      <c r="CO34" s="646"/>
      <c r="CP34" s="646"/>
      <c r="CQ34" s="647"/>
      <c r="CR34" s="630">
        <v>2639797</v>
      </c>
      <c r="CS34" s="631"/>
      <c r="CT34" s="631"/>
      <c r="CU34" s="631"/>
      <c r="CV34" s="631"/>
      <c r="CW34" s="631"/>
      <c r="CX34" s="631"/>
      <c r="CY34" s="632"/>
      <c r="CZ34" s="635">
        <v>11.9</v>
      </c>
      <c r="DA34" s="666"/>
      <c r="DB34" s="666"/>
      <c r="DC34" s="672"/>
      <c r="DD34" s="639">
        <v>1911973</v>
      </c>
      <c r="DE34" s="631"/>
      <c r="DF34" s="631"/>
      <c r="DG34" s="631"/>
      <c r="DH34" s="631"/>
      <c r="DI34" s="631"/>
      <c r="DJ34" s="631"/>
      <c r="DK34" s="632"/>
      <c r="DL34" s="639">
        <v>1520278</v>
      </c>
      <c r="DM34" s="631"/>
      <c r="DN34" s="631"/>
      <c r="DO34" s="631"/>
      <c r="DP34" s="631"/>
      <c r="DQ34" s="631"/>
      <c r="DR34" s="631"/>
      <c r="DS34" s="631"/>
      <c r="DT34" s="631"/>
      <c r="DU34" s="631"/>
      <c r="DV34" s="632"/>
      <c r="DW34" s="635">
        <v>12.7</v>
      </c>
      <c r="DX34" s="666"/>
      <c r="DY34" s="666"/>
      <c r="DZ34" s="666"/>
      <c r="EA34" s="666"/>
      <c r="EB34" s="666"/>
      <c r="EC34" s="667"/>
    </row>
    <row r="35" spans="2:133" ht="11.25" customHeight="1" x14ac:dyDescent="0.15">
      <c r="B35" s="627" t="s">
        <v>319</v>
      </c>
      <c r="C35" s="628"/>
      <c r="D35" s="628"/>
      <c r="E35" s="628"/>
      <c r="F35" s="628"/>
      <c r="G35" s="628"/>
      <c r="H35" s="628"/>
      <c r="I35" s="628"/>
      <c r="J35" s="628"/>
      <c r="K35" s="628"/>
      <c r="L35" s="628"/>
      <c r="M35" s="628"/>
      <c r="N35" s="628"/>
      <c r="O35" s="628"/>
      <c r="P35" s="628"/>
      <c r="Q35" s="629"/>
      <c r="R35" s="630">
        <v>36784</v>
      </c>
      <c r="S35" s="631"/>
      <c r="T35" s="631"/>
      <c r="U35" s="631"/>
      <c r="V35" s="631"/>
      <c r="W35" s="631"/>
      <c r="X35" s="631"/>
      <c r="Y35" s="632"/>
      <c r="Z35" s="633">
        <v>0.2</v>
      </c>
      <c r="AA35" s="633"/>
      <c r="AB35" s="633"/>
      <c r="AC35" s="633"/>
      <c r="AD35" s="634">
        <v>7701</v>
      </c>
      <c r="AE35" s="634"/>
      <c r="AF35" s="634"/>
      <c r="AG35" s="634"/>
      <c r="AH35" s="634"/>
      <c r="AI35" s="634"/>
      <c r="AJ35" s="634"/>
      <c r="AK35" s="634"/>
      <c r="AL35" s="635">
        <v>0.1</v>
      </c>
      <c r="AM35" s="636"/>
      <c r="AN35" s="636"/>
      <c r="AO35" s="637"/>
      <c r="AP35" s="218"/>
      <c r="AQ35" s="609" t="s">
        <v>320</v>
      </c>
      <c r="AR35" s="610"/>
      <c r="AS35" s="610"/>
      <c r="AT35" s="610"/>
      <c r="AU35" s="610"/>
      <c r="AV35" s="610"/>
      <c r="AW35" s="610"/>
      <c r="AX35" s="610"/>
      <c r="AY35" s="610"/>
      <c r="AZ35" s="610"/>
      <c r="BA35" s="610"/>
      <c r="BB35" s="610"/>
      <c r="BC35" s="610"/>
      <c r="BD35" s="610"/>
      <c r="BE35" s="610"/>
      <c r="BF35" s="611"/>
      <c r="BG35" s="609" t="s">
        <v>321</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322</v>
      </c>
      <c r="CE35" s="646"/>
      <c r="CF35" s="646"/>
      <c r="CG35" s="646"/>
      <c r="CH35" s="646"/>
      <c r="CI35" s="646"/>
      <c r="CJ35" s="646"/>
      <c r="CK35" s="646"/>
      <c r="CL35" s="646"/>
      <c r="CM35" s="646"/>
      <c r="CN35" s="646"/>
      <c r="CO35" s="646"/>
      <c r="CP35" s="646"/>
      <c r="CQ35" s="647"/>
      <c r="CR35" s="630">
        <v>106665</v>
      </c>
      <c r="CS35" s="664"/>
      <c r="CT35" s="664"/>
      <c r="CU35" s="664"/>
      <c r="CV35" s="664"/>
      <c r="CW35" s="664"/>
      <c r="CX35" s="664"/>
      <c r="CY35" s="665"/>
      <c r="CZ35" s="635">
        <v>0.5</v>
      </c>
      <c r="DA35" s="666"/>
      <c r="DB35" s="666"/>
      <c r="DC35" s="672"/>
      <c r="DD35" s="639">
        <v>102476</v>
      </c>
      <c r="DE35" s="664"/>
      <c r="DF35" s="664"/>
      <c r="DG35" s="664"/>
      <c r="DH35" s="664"/>
      <c r="DI35" s="664"/>
      <c r="DJ35" s="664"/>
      <c r="DK35" s="665"/>
      <c r="DL35" s="639">
        <v>93971</v>
      </c>
      <c r="DM35" s="664"/>
      <c r="DN35" s="664"/>
      <c r="DO35" s="664"/>
      <c r="DP35" s="664"/>
      <c r="DQ35" s="664"/>
      <c r="DR35" s="664"/>
      <c r="DS35" s="664"/>
      <c r="DT35" s="664"/>
      <c r="DU35" s="664"/>
      <c r="DV35" s="665"/>
      <c r="DW35" s="635">
        <v>0.8</v>
      </c>
      <c r="DX35" s="666"/>
      <c r="DY35" s="666"/>
      <c r="DZ35" s="666"/>
      <c r="EA35" s="666"/>
      <c r="EB35" s="666"/>
      <c r="EC35" s="667"/>
    </row>
    <row r="36" spans="2:133" ht="11.25" customHeight="1" x14ac:dyDescent="0.15">
      <c r="B36" s="627" t="s">
        <v>323</v>
      </c>
      <c r="C36" s="628"/>
      <c r="D36" s="628"/>
      <c r="E36" s="628"/>
      <c r="F36" s="628"/>
      <c r="G36" s="628"/>
      <c r="H36" s="628"/>
      <c r="I36" s="628"/>
      <c r="J36" s="628"/>
      <c r="K36" s="628"/>
      <c r="L36" s="628"/>
      <c r="M36" s="628"/>
      <c r="N36" s="628"/>
      <c r="O36" s="628"/>
      <c r="P36" s="628"/>
      <c r="Q36" s="629"/>
      <c r="R36" s="630">
        <v>501852</v>
      </c>
      <c r="S36" s="631"/>
      <c r="T36" s="631"/>
      <c r="U36" s="631"/>
      <c r="V36" s="631"/>
      <c r="W36" s="631"/>
      <c r="X36" s="631"/>
      <c r="Y36" s="632"/>
      <c r="Z36" s="633">
        <v>2.2000000000000002</v>
      </c>
      <c r="AA36" s="633"/>
      <c r="AB36" s="633"/>
      <c r="AC36" s="633"/>
      <c r="AD36" s="634" t="s">
        <v>128</v>
      </c>
      <c r="AE36" s="634"/>
      <c r="AF36" s="634"/>
      <c r="AG36" s="634"/>
      <c r="AH36" s="634"/>
      <c r="AI36" s="634"/>
      <c r="AJ36" s="634"/>
      <c r="AK36" s="634"/>
      <c r="AL36" s="635" t="s">
        <v>128</v>
      </c>
      <c r="AM36" s="636"/>
      <c r="AN36" s="636"/>
      <c r="AO36" s="637"/>
      <c r="AP36" s="218"/>
      <c r="AQ36" s="704" t="s">
        <v>324</v>
      </c>
      <c r="AR36" s="705"/>
      <c r="AS36" s="705"/>
      <c r="AT36" s="705"/>
      <c r="AU36" s="705"/>
      <c r="AV36" s="705"/>
      <c r="AW36" s="705"/>
      <c r="AX36" s="705"/>
      <c r="AY36" s="706"/>
      <c r="AZ36" s="619">
        <v>3193740</v>
      </c>
      <c r="BA36" s="620"/>
      <c r="BB36" s="620"/>
      <c r="BC36" s="620"/>
      <c r="BD36" s="620"/>
      <c r="BE36" s="620"/>
      <c r="BF36" s="707"/>
      <c r="BG36" s="641" t="s">
        <v>325</v>
      </c>
      <c r="BH36" s="642"/>
      <c r="BI36" s="642"/>
      <c r="BJ36" s="642"/>
      <c r="BK36" s="642"/>
      <c r="BL36" s="642"/>
      <c r="BM36" s="642"/>
      <c r="BN36" s="642"/>
      <c r="BO36" s="642"/>
      <c r="BP36" s="642"/>
      <c r="BQ36" s="642"/>
      <c r="BR36" s="642"/>
      <c r="BS36" s="642"/>
      <c r="BT36" s="642"/>
      <c r="BU36" s="643"/>
      <c r="BV36" s="619">
        <v>133147</v>
      </c>
      <c r="BW36" s="620"/>
      <c r="BX36" s="620"/>
      <c r="BY36" s="620"/>
      <c r="BZ36" s="620"/>
      <c r="CA36" s="620"/>
      <c r="CB36" s="707"/>
      <c r="CD36" s="645" t="s">
        <v>326</v>
      </c>
      <c r="CE36" s="646"/>
      <c r="CF36" s="646"/>
      <c r="CG36" s="646"/>
      <c r="CH36" s="646"/>
      <c r="CI36" s="646"/>
      <c r="CJ36" s="646"/>
      <c r="CK36" s="646"/>
      <c r="CL36" s="646"/>
      <c r="CM36" s="646"/>
      <c r="CN36" s="646"/>
      <c r="CO36" s="646"/>
      <c r="CP36" s="646"/>
      <c r="CQ36" s="647"/>
      <c r="CR36" s="630">
        <v>2622465</v>
      </c>
      <c r="CS36" s="631"/>
      <c r="CT36" s="631"/>
      <c r="CU36" s="631"/>
      <c r="CV36" s="631"/>
      <c r="CW36" s="631"/>
      <c r="CX36" s="631"/>
      <c r="CY36" s="632"/>
      <c r="CZ36" s="635">
        <v>11.8</v>
      </c>
      <c r="DA36" s="666"/>
      <c r="DB36" s="666"/>
      <c r="DC36" s="672"/>
      <c r="DD36" s="639">
        <v>2257908</v>
      </c>
      <c r="DE36" s="631"/>
      <c r="DF36" s="631"/>
      <c r="DG36" s="631"/>
      <c r="DH36" s="631"/>
      <c r="DI36" s="631"/>
      <c r="DJ36" s="631"/>
      <c r="DK36" s="632"/>
      <c r="DL36" s="639">
        <v>1611696</v>
      </c>
      <c r="DM36" s="631"/>
      <c r="DN36" s="631"/>
      <c r="DO36" s="631"/>
      <c r="DP36" s="631"/>
      <c r="DQ36" s="631"/>
      <c r="DR36" s="631"/>
      <c r="DS36" s="631"/>
      <c r="DT36" s="631"/>
      <c r="DU36" s="631"/>
      <c r="DV36" s="632"/>
      <c r="DW36" s="635">
        <v>13.4</v>
      </c>
      <c r="DX36" s="666"/>
      <c r="DY36" s="666"/>
      <c r="DZ36" s="666"/>
      <c r="EA36" s="666"/>
      <c r="EB36" s="666"/>
      <c r="EC36" s="667"/>
    </row>
    <row r="37" spans="2:133" ht="11.25" customHeight="1" x14ac:dyDescent="0.15">
      <c r="B37" s="627" t="s">
        <v>327</v>
      </c>
      <c r="C37" s="628"/>
      <c r="D37" s="628"/>
      <c r="E37" s="628"/>
      <c r="F37" s="628"/>
      <c r="G37" s="628"/>
      <c r="H37" s="628"/>
      <c r="I37" s="628"/>
      <c r="J37" s="628"/>
      <c r="K37" s="628"/>
      <c r="L37" s="628"/>
      <c r="M37" s="628"/>
      <c r="N37" s="628"/>
      <c r="O37" s="628"/>
      <c r="P37" s="628"/>
      <c r="Q37" s="629"/>
      <c r="R37" s="630">
        <v>126009</v>
      </c>
      <c r="S37" s="631"/>
      <c r="T37" s="631"/>
      <c r="U37" s="631"/>
      <c r="V37" s="631"/>
      <c r="W37" s="631"/>
      <c r="X37" s="631"/>
      <c r="Y37" s="632"/>
      <c r="Z37" s="633">
        <v>0.5</v>
      </c>
      <c r="AA37" s="633"/>
      <c r="AB37" s="633"/>
      <c r="AC37" s="633"/>
      <c r="AD37" s="634" t="s">
        <v>128</v>
      </c>
      <c r="AE37" s="634"/>
      <c r="AF37" s="634"/>
      <c r="AG37" s="634"/>
      <c r="AH37" s="634"/>
      <c r="AI37" s="634"/>
      <c r="AJ37" s="634"/>
      <c r="AK37" s="634"/>
      <c r="AL37" s="635" t="s">
        <v>128</v>
      </c>
      <c r="AM37" s="636"/>
      <c r="AN37" s="636"/>
      <c r="AO37" s="637"/>
      <c r="AQ37" s="708" t="s">
        <v>328</v>
      </c>
      <c r="AR37" s="709"/>
      <c r="AS37" s="709"/>
      <c r="AT37" s="709"/>
      <c r="AU37" s="709"/>
      <c r="AV37" s="709"/>
      <c r="AW37" s="709"/>
      <c r="AX37" s="709"/>
      <c r="AY37" s="710"/>
      <c r="AZ37" s="630">
        <v>711346</v>
      </c>
      <c r="BA37" s="631"/>
      <c r="BB37" s="631"/>
      <c r="BC37" s="631"/>
      <c r="BD37" s="664"/>
      <c r="BE37" s="664"/>
      <c r="BF37" s="688"/>
      <c r="BG37" s="645" t="s">
        <v>329</v>
      </c>
      <c r="BH37" s="646"/>
      <c r="BI37" s="646"/>
      <c r="BJ37" s="646"/>
      <c r="BK37" s="646"/>
      <c r="BL37" s="646"/>
      <c r="BM37" s="646"/>
      <c r="BN37" s="646"/>
      <c r="BO37" s="646"/>
      <c r="BP37" s="646"/>
      <c r="BQ37" s="646"/>
      <c r="BR37" s="646"/>
      <c r="BS37" s="646"/>
      <c r="BT37" s="646"/>
      <c r="BU37" s="647"/>
      <c r="BV37" s="630">
        <v>95235</v>
      </c>
      <c r="BW37" s="631"/>
      <c r="BX37" s="631"/>
      <c r="BY37" s="631"/>
      <c r="BZ37" s="631"/>
      <c r="CA37" s="631"/>
      <c r="CB37" s="640"/>
      <c r="CD37" s="645" t="s">
        <v>330</v>
      </c>
      <c r="CE37" s="646"/>
      <c r="CF37" s="646"/>
      <c r="CG37" s="646"/>
      <c r="CH37" s="646"/>
      <c r="CI37" s="646"/>
      <c r="CJ37" s="646"/>
      <c r="CK37" s="646"/>
      <c r="CL37" s="646"/>
      <c r="CM37" s="646"/>
      <c r="CN37" s="646"/>
      <c r="CO37" s="646"/>
      <c r="CP37" s="646"/>
      <c r="CQ37" s="647"/>
      <c r="CR37" s="630">
        <v>306665</v>
      </c>
      <c r="CS37" s="664"/>
      <c r="CT37" s="664"/>
      <c r="CU37" s="664"/>
      <c r="CV37" s="664"/>
      <c r="CW37" s="664"/>
      <c r="CX37" s="664"/>
      <c r="CY37" s="665"/>
      <c r="CZ37" s="635">
        <v>1.4</v>
      </c>
      <c r="DA37" s="666"/>
      <c r="DB37" s="666"/>
      <c r="DC37" s="672"/>
      <c r="DD37" s="639">
        <v>306665</v>
      </c>
      <c r="DE37" s="664"/>
      <c r="DF37" s="664"/>
      <c r="DG37" s="664"/>
      <c r="DH37" s="664"/>
      <c r="DI37" s="664"/>
      <c r="DJ37" s="664"/>
      <c r="DK37" s="665"/>
      <c r="DL37" s="639">
        <v>259924</v>
      </c>
      <c r="DM37" s="664"/>
      <c r="DN37" s="664"/>
      <c r="DO37" s="664"/>
      <c r="DP37" s="664"/>
      <c r="DQ37" s="664"/>
      <c r="DR37" s="664"/>
      <c r="DS37" s="664"/>
      <c r="DT37" s="664"/>
      <c r="DU37" s="664"/>
      <c r="DV37" s="665"/>
      <c r="DW37" s="635">
        <v>2.2000000000000002</v>
      </c>
      <c r="DX37" s="666"/>
      <c r="DY37" s="666"/>
      <c r="DZ37" s="666"/>
      <c r="EA37" s="666"/>
      <c r="EB37" s="666"/>
      <c r="EC37" s="667"/>
    </row>
    <row r="38" spans="2:133" ht="11.25" customHeight="1" x14ac:dyDescent="0.15">
      <c r="B38" s="627" t="s">
        <v>331</v>
      </c>
      <c r="C38" s="628"/>
      <c r="D38" s="628"/>
      <c r="E38" s="628"/>
      <c r="F38" s="628"/>
      <c r="G38" s="628"/>
      <c r="H38" s="628"/>
      <c r="I38" s="628"/>
      <c r="J38" s="628"/>
      <c r="K38" s="628"/>
      <c r="L38" s="628"/>
      <c r="M38" s="628"/>
      <c r="N38" s="628"/>
      <c r="O38" s="628"/>
      <c r="P38" s="628"/>
      <c r="Q38" s="629"/>
      <c r="R38" s="630">
        <v>590509</v>
      </c>
      <c r="S38" s="631"/>
      <c r="T38" s="631"/>
      <c r="U38" s="631"/>
      <c r="V38" s="631"/>
      <c r="W38" s="631"/>
      <c r="X38" s="631"/>
      <c r="Y38" s="632"/>
      <c r="Z38" s="633">
        <v>2.5</v>
      </c>
      <c r="AA38" s="633"/>
      <c r="AB38" s="633"/>
      <c r="AC38" s="633"/>
      <c r="AD38" s="634" t="s">
        <v>128</v>
      </c>
      <c r="AE38" s="634"/>
      <c r="AF38" s="634"/>
      <c r="AG38" s="634"/>
      <c r="AH38" s="634"/>
      <c r="AI38" s="634"/>
      <c r="AJ38" s="634"/>
      <c r="AK38" s="634"/>
      <c r="AL38" s="635" t="s">
        <v>128</v>
      </c>
      <c r="AM38" s="636"/>
      <c r="AN38" s="636"/>
      <c r="AO38" s="637"/>
      <c r="AQ38" s="708" t="s">
        <v>332</v>
      </c>
      <c r="AR38" s="709"/>
      <c r="AS38" s="709"/>
      <c r="AT38" s="709"/>
      <c r="AU38" s="709"/>
      <c r="AV38" s="709"/>
      <c r="AW38" s="709"/>
      <c r="AX38" s="709"/>
      <c r="AY38" s="710"/>
      <c r="AZ38" s="630">
        <v>648942</v>
      </c>
      <c r="BA38" s="631"/>
      <c r="BB38" s="631"/>
      <c r="BC38" s="631"/>
      <c r="BD38" s="664"/>
      <c r="BE38" s="664"/>
      <c r="BF38" s="688"/>
      <c r="BG38" s="645" t="s">
        <v>333</v>
      </c>
      <c r="BH38" s="646"/>
      <c r="BI38" s="646"/>
      <c r="BJ38" s="646"/>
      <c r="BK38" s="646"/>
      <c r="BL38" s="646"/>
      <c r="BM38" s="646"/>
      <c r="BN38" s="646"/>
      <c r="BO38" s="646"/>
      <c r="BP38" s="646"/>
      <c r="BQ38" s="646"/>
      <c r="BR38" s="646"/>
      <c r="BS38" s="646"/>
      <c r="BT38" s="646"/>
      <c r="BU38" s="647"/>
      <c r="BV38" s="630">
        <v>5920</v>
      </c>
      <c r="BW38" s="631"/>
      <c r="BX38" s="631"/>
      <c r="BY38" s="631"/>
      <c r="BZ38" s="631"/>
      <c r="CA38" s="631"/>
      <c r="CB38" s="640"/>
      <c r="CD38" s="645" t="s">
        <v>334</v>
      </c>
      <c r="CE38" s="646"/>
      <c r="CF38" s="646"/>
      <c r="CG38" s="646"/>
      <c r="CH38" s="646"/>
      <c r="CI38" s="646"/>
      <c r="CJ38" s="646"/>
      <c r="CK38" s="646"/>
      <c r="CL38" s="646"/>
      <c r="CM38" s="646"/>
      <c r="CN38" s="646"/>
      <c r="CO38" s="646"/>
      <c r="CP38" s="646"/>
      <c r="CQ38" s="647"/>
      <c r="CR38" s="630">
        <v>1832105</v>
      </c>
      <c r="CS38" s="631"/>
      <c r="CT38" s="631"/>
      <c r="CU38" s="631"/>
      <c r="CV38" s="631"/>
      <c r="CW38" s="631"/>
      <c r="CX38" s="631"/>
      <c r="CY38" s="632"/>
      <c r="CZ38" s="635">
        <v>8.3000000000000007</v>
      </c>
      <c r="DA38" s="666"/>
      <c r="DB38" s="666"/>
      <c r="DC38" s="672"/>
      <c r="DD38" s="639">
        <v>1472987</v>
      </c>
      <c r="DE38" s="631"/>
      <c r="DF38" s="631"/>
      <c r="DG38" s="631"/>
      <c r="DH38" s="631"/>
      <c r="DI38" s="631"/>
      <c r="DJ38" s="631"/>
      <c r="DK38" s="632"/>
      <c r="DL38" s="639">
        <v>1440007</v>
      </c>
      <c r="DM38" s="631"/>
      <c r="DN38" s="631"/>
      <c r="DO38" s="631"/>
      <c r="DP38" s="631"/>
      <c r="DQ38" s="631"/>
      <c r="DR38" s="631"/>
      <c r="DS38" s="631"/>
      <c r="DT38" s="631"/>
      <c r="DU38" s="631"/>
      <c r="DV38" s="632"/>
      <c r="DW38" s="635">
        <v>12</v>
      </c>
      <c r="DX38" s="666"/>
      <c r="DY38" s="666"/>
      <c r="DZ38" s="666"/>
      <c r="EA38" s="666"/>
      <c r="EB38" s="666"/>
      <c r="EC38" s="667"/>
    </row>
    <row r="39" spans="2:133" ht="11.25" customHeight="1" x14ac:dyDescent="0.15">
      <c r="B39" s="627" t="s">
        <v>335</v>
      </c>
      <c r="C39" s="628"/>
      <c r="D39" s="628"/>
      <c r="E39" s="628"/>
      <c r="F39" s="628"/>
      <c r="G39" s="628"/>
      <c r="H39" s="628"/>
      <c r="I39" s="628"/>
      <c r="J39" s="628"/>
      <c r="K39" s="628"/>
      <c r="L39" s="628"/>
      <c r="M39" s="628"/>
      <c r="N39" s="628"/>
      <c r="O39" s="628"/>
      <c r="P39" s="628"/>
      <c r="Q39" s="629"/>
      <c r="R39" s="630">
        <v>523916</v>
      </c>
      <c r="S39" s="631"/>
      <c r="T39" s="631"/>
      <c r="U39" s="631"/>
      <c r="V39" s="631"/>
      <c r="W39" s="631"/>
      <c r="X39" s="631"/>
      <c r="Y39" s="632"/>
      <c r="Z39" s="633">
        <v>2.2999999999999998</v>
      </c>
      <c r="AA39" s="633"/>
      <c r="AB39" s="633"/>
      <c r="AC39" s="633"/>
      <c r="AD39" s="634">
        <v>35</v>
      </c>
      <c r="AE39" s="634"/>
      <c r="AF39" s="634"/>
      <c r="AG39" s="634"/>
      <c r="AH39" s="634"/>
      <c r="AI39" s="634"/>
      <c r="AJ39" s="634"/>
      <c r="AK39" s="634"/>
      <c r="AL39" s="635">
        <v>0</v>
      </c>
      <c r="AM39" s="636"/>
      <c r="AN39" s="636"/>
      <c r="AO39" s="637"/>
      <c r="AQ39" s="708" t="s">
        <v>336</v>
      </c>
      <c r="AR39" s="709"/>
      <c r="AS39" s="709"/>
      <c r="AT39" s="709"/>
      <c r="AU39" s="709"/>
      <c r="AV39" s="709"/>
      <c r="AW39" s="709"/>
      <c r="AX39" s="709"/>
      <c r="AY39" s="710"/>
      <c r="AZ39" s="630">
        <v>1347</v>
      </c>
      <c r="BA39" s="631"/>
      <c r="BB39" s="631"/>
      <c r="BC39" s="631"/>
      <c r="BD39" s="664"/>
      <c r="BE39" s="664"/>
      <c r="BF39" s="688"/>
      <c r="BG39" s="645" t="s">
        <v>337</v>
      </c>
      <c r="BH39" s="646"/>
      <c r="BI39" s="646"/>
      <c r="BJ39" s="646"/>
      <c r="BK39" s="646"/>
      <c r="BL39" s="646"/>
      <c r="BM39" s="646"/>
      <c r="BN39" s="646"/>
      <c r="BO39" s="646"/>
      <c r="BP39" s="646"/>
      <c r="BQ39" s="646"/>
      <c r="BR39" s="646"/>
      <c r="BS39" s="646"/>
      <c r="BT39" s="646"/>
      <c r="BU39" s="647"/>
      <c r="BV39" s="630">
        <v>9244</v>
      </c>
      <c r="BW39" s="631"/>
      <c r="BX39" s="631"/>
      <c r="BY39" s="631"/>
      <c r="BZ39" s="631"/>
      <c r="CA39" s="631"/>
      <c r="CB39" s="640"/>
      <c r="CD39" s="645" t="s">
        <v>338</v>
      </c>
      <c r="CE39" s="646"/>
      <c r="CF39" s="646"/>
      <c r="CG39" s="646"/>
      <c r="CH39" s="646"/>
      <c r="CI39" s="646"/>
      <c r="CJ39" s="646"/>
      <c r="CK39" s="646"/>
      <c r="CL39" s="646"/>
      <c r="CM39" s="646"/>
      <c r="CN39" s="646"/>
      <c r="CO39" s="646"/>
      <c r="CP39" s="646"/>
      <c r="CQ39" s="647"/>
      <c r="CR39" s="630">
        <v>86854</v>
      </c>
      <c r="CS39" s="664"/>
      <c r="CT39" s="664"/>
      <c r="CU39" s="664"/>
      <c r="CV39" s="664"/>
      <c r="CW39" s="664"/>
      <c r="CX39" s="664"/>
      <c r="CY39" s="665"/>
      <c r="CZ39" s="635">
        <v>0.4</v>
      </c>
      <c r="DA39" s="666"/>
      <c r="DB39" s="666"/>
      <c r="DC39" s="672"/>
      <c r="DD39" s="639">
        <v>20386</v>
      </c>
      <c r="DE39" s="664"/>
      <c r="DF39" s="664"/>
      <c r="DG39" s="664"/>
      <c r="DH39" s="664"/>
      <c r="DI39" s="664"/>
      <c r="DJ39" s="664"/>
      <c r="DK39" s="665"/>
      <c r="DL39" s="639" t="s">
        <v>128</v>
      </c>
      <c r="DM39" s="664"/>
      <c r="DN39" s="664"/>
      <c r="DO39" s="664"/>
      <c r="DP39" s="664"/>
      <c r="DQ39" s="664"/>
      <c r="DR39" s="664"/>
      <c r="DS39" s="664"/>
      <c r="DT39" s="664"/>
      <c r="DU39" s="664"/>
      <c r="DV39" s="665"/>
      <c r="DW39" s="635" t="s">
        <v>128</v>
      </c>
      <c r="DX39" s="666"/>
      <c r="DY39" s="666"/>
      <c r="DZ39" s="666"/>
      <c r="EA39" s="666"/>
      <c r="EB39" s="666"/>
      <c r="EC39" s="667"/>
    </row>
    <row r="40" spans="2:133" ht="11.25" customHeight="1" x14ac:dyDescent="0.15">
      <c r="B40" s="627" t="s">
        <v>339</v>
      </c>
      <c r="C40" s="628"/>
      <c r="D40" s="628"/>
      <c r="E40" s="628"/>
      <c r="F40" s="628"/>
      <c r="G40" s="628"/>
      <c r="H40" s="628"/>
      <c r="I40" s="628"/>
      <c r="J40" s="628"/>
      <c r="K40" s="628"/>
      <c r="L40" s="628"/>
      <c r="M40" s="628"/>
      <c r="N40" s="628"/>
      <c r="O40" s="628"/>
      <c r="P40" s="628"/>
      <c r="Q40" s="629"/>
      <c r="R40" s="630">
        <v>1835611</v>
      </c>
      <c r="S40" s="631"/>
      <c r="T40" s="631"/>
      <c r="U40" s="631"/>
      <c r="V40" s="631"/>
      <c r="W40" s="631"/>
      <c r="X40" s="631"/>
      <c r="Y40" s="632"/>
      <c r="Z40" s="633">
        <v>7.9</v>
      </c>
      <c r="AA40" s="633"/>
      <c r="AB40" s="633"/>
      <c r="AC40" s="633"/>
      <c r="AD40" s="634" t="s">
        <v>128</v>
      </c>
      <c r="AE40" s="634"/>
      <c r="AF40" s="634"/>
      <c r="AG40" s="634"/>
      <c r="AH40" s="634"/>
      <c r="AI40" s="634"/>
      <c r="AJ40" s="634"/>
      <c r="AK40" s="634"/>
      <c r="AL40" s="635" t="s">
        <v>128</v>
      </c>
      <c r="AM40" s="636"/>
      <c r="AN40" s="636"/>
      <c r="AO40" s="637"/>
      <c r="AQ40" s="708" t="s">
        <v>340</v>
      </c>
      <c r="AR40" s="709"/>
      <c r="AS40" s="709"/>
      <c r="AT40" s="709"/>
      <c r="AU40" s="709"/>
      <c r="AV40" s="709"/>
      <c r="AW40" s="709"/>
      <c r="AX40" s="709"/>
      <c r="AY40" s="710"/>
      <c r="AZ40" s="630" t="s">
        <v>128</v>
      </c>
      <c r="BA40" s="631"/>
      <c r="BB40" s="631"/>
      <c r="BC40" s="631"/>
      <c r="BD40" s="664"/>
      <c r="BE40" s="664"/>
      <c r="BF40" s="688"/>
      <c r="BG40" s="711" t="s">
        <v>341</v>
      </c>
      <c r="BH40" s="712"/>
      <c r="BI40" s="712"/>
      <c r="BJ40" s="712"/>
      <c r="BK40" s="712"/>
      <c r="BL40" s="363"/>
      <c r="BM40" s="646" t="s">
        <v>342</v>
      </c>
      <c r="BN40" s="646"/>
      <c r="BO40" s="646"/>
      <c r="BP40" s="646"/>
      <c r="BQ40" s="646"/>
      <c r="BR40" s="646"/>
      <c r="BS40" s="646"/>
      <c r="BT40" s="646"/>
      <c r="BU40" s="647"/>
      <c r="BV40" s="630">
        <v>111</v>
      </c>
      <c r="BW40" s="631"/>
      <c r="BX40" s="631"/>
      <c r="BY40" s="631"/>
      <c r="BZ40" s="631"/>
      <c r="CA40" s="631"/>
      <c r="CB40" s="640"/>
      <c r="CD40" s="645" t="s">
        <v>343</v>
      </c>
      <c r="CE40" s="646"/>
      <c r="CF40" s="646"/>
      <c r="CG40" s="646"/>
      <c r="CH40" s="646"/>
      <c r="CI40" s="646"/>
      <c r="CJ40" s="646"/>
      <c r="CK40" s="646"/>
      <c r="CL40" s="646"/>
      <c r="CM40" s="646"/>
      <c r="CN40" s="646"/>
      <c r="CO40" s="646"/>
      <c r="CP40" s="646"/>
      <c r="CQ40" s="647"/>
      <c r="CR40" s="630">
        <v>140400</v>
      </c>
      <c r="CS40" s="631"/>
      <c r="CT40" s="631"/>
      <c r="CU40" s="631"/>
      <c r="CV40" s="631"/>
      <c r="CW40" s="631"/>
      <c r="CX40" s="631"/>
      <c r="CY40" s="632"/>
      <c r="CZ40" s="635">
        <v>0.6</v>
      </c>
      <c r="DA40" s="666"/>
      <c r="DB40" s="666"/>
      <c r="DC40" s="672"/>
      <c r="DD40" s="639" t="s">
        <v>128</v>
      </c>
      <c r="DE40" s="631"/>
      <c r="DF40" s="631"/>
      <c r="DG40" s="631"/>
      <c r="DH40" s="631"/>
      <c r="DI40" s="631"/>
      <c r="DJ40" s="631"/>
      <c r="DK40" s="632"/>
      <c r="DL40" s="639" t="s">
        <v>128</v>
      </c>
      <c r="DM40" s="631"/>
      <c r="DN40" s="631"/>
      <c r="DO40" s="631"/>
      <c r="DP40" s="631"/>
      <c r="DQ40" s="631"/>
      <c r="DR40" s="631"/>
      <c r="DS40" s="631"/>
      <c r="DT40" s="631"/>
      <c r="DU40" s="631"/>
      <c r="DV40" s="632"/>
      <c r="DW40" s="635" t="s">
        <v>128</v>
      </c>
      <c r="DX40" s="666"/>
      <c r="DY40" s="666"/>
      <c r="DZ40" s="666"/>
      <c r="EA40" s="666"/>
      <c r="EB40" s="666"/>
      <c r="EC40" s="667"/>
    </row>
    <row r="41" spans="2:133" ht="11.25" customHeight="1" x14ac:dyDescent="0.15">
      <c r="B41" s="627" t="s">
        <v>344</v>
      </c>
      <c r="C41" s="628"/>
      <c r="D41" s="628"/>
      <c r="E41" s="628"/>
      <c r="F41" s="628"/>
      <c r="G41" s="628"/>
      <c r="H41" s="628"/>
      <c r="I41" s="628"/>
      <c r="J41" s="628"/>
      <c r="K41" s="628"/>
      <c r="L41" s="628"/>
      <c r="M41" s="628"/>
      <c r="N41" s="628"/>
      <c r="O41" s="628"/>
      <c r="P41" s="628"/>
      <c r="Q41" s="629"/>
      <c r="R41" s="630" t="s">
        <v>128</v>
      </c>
      <c r="S41" s="631"/>
      <c r="T41" s="631"/>
      <c r="U41" s="631"/>
      <c r="V41" s="631"/>
      <c r="W41" s="631"/>
      <c r="X41" s="631"/>
      <c r="Y41" s="632"/>
      <c r="Z41" s="633" t="s">
        <v>128</v>
      </c>
      <c r="AA41" s="633"/>
      <c r="AB41" s="633"/>
      <c r="AC41" s="633"/>
      <c r="AD41" s="634" t="s">
        <v>128</v>
      </c>
      <c r="AE41" s="634"/>
      <c r="AF41" s="634"/>
      <c r="AG41" s="634"/>
      <c r="AH41" s="634"/>
      <c r="AI41" s="634"/>
      <c r="AJ41" s="634"/>
      <c r="AK41" s="634"/>
      <c r="AL41" s="635" t="s">
        <v>128</v>
      </c>
      <c r="AM41" s="636"/>
      <c r="AN41" s="636"/>
      <c r="AO41" s="637"/>
      <c r="AQ41" s="708" t="s">
        <v>345</v>
      </c>
      <c r="AR41" s="709"/>
      <c r="AS41" s="709"/>
      <c r="AT41" s="709"/>
      <c r="AU41" s="709"/>
      <c r="AV41" s="709"/>
      <c r="AW41" s="709"/>
      <c r="AX41" s="709"/>
      <c r="AY41" s="710"/>
      <c r="AZ41" s="630">
        <v>399364</v>
      </c>
      <c r="BA41" s="631"/>
      <c r="BB41" s="631"/>
      <c r="BC41" s="631"/>
      <c r="BD41" s="664"/>
      <c r="BE41" s="664"/>
      <c r="BF41" s="688"/>
      <c r="BG41" s="711"/>
      <c r="BH41" s="712"/>
      <c r="BI41" s="712"/>
      <c r="BJ41" s="712"/>
      <c r="BK41" s="712"/>
      <c r="BL41" s="363"/>
      <c r="BM41" s="646" t="s">
        <v>346</v>
      </c>
      <c r="BN41" s="646"/>
      <c r="BO41" s="646"/>
      <c r="BP41" s="646"/>
      <c r="BQ41" s="646"/>
      <c r="BR41" s="646"/>
      <c r="BS41" s="646"/>
      <c r="BT41" s="646"/>
      <c r="BU41" s="647"/>
      <c r="BV41" s="630" t="s">
        <v>128</v>
      </c>
      <c r="BW41" s="631"/>
      <c r="BX41" s="631"/>
      <c r="BY41" s="631"/>
      <c r="BZ41" s="631"/>
      <c r="CA41" s="631"/>
      <c r="CB41" s="640"/>
      <c r="CD41" s="645" t="s">
        <v>347</v>
      </c>
      <c r="CE41" s="646"/>
      <c r="CF41" s="646"/>
      <c r="CG41" s="646"/>
      <c r="CH41" s="646"/>
      <c r="CI41" s="646"/>
      <c r="CJ41" s="646"/>
      <c r="CK41" s="646"/>
      <c r="CL41" s="646"/>
      <c r="CM41" s="646"/>
      <c r="CN41" s="646"/>
      <c r="CO41" s="646"/>
      <c r="CP41" s="646"/>
      <c r="CQ41" s="647"/>
      <c r="CR41" s="630" t="s">
        <v>128</v>
      </c>
      <c r="CS41" s="664"/>
      <c r="CT41" s="664"/>
      <c r="CU41" s="664"/>
      <c r="CV41" s="664"/>
      <c r="CW41" s="664"/>
      <c r="CX41" s="664"/>
      <c r="CY41" s="665"/>
      <c r="CZ41" s="635" t="s">
        <v>128</v>
      </c>
      <c r="DA41" s="666"/>
      <c r="DB41" s="666"/>
      <c r="DC41" s="672"/>
      <c r="DD41" s="639" t="s">
        <v>128</v>
      </c>
      <c r="DE41" s="664"/>
      <c r="DF41" s="664"/>
      <c r="DG41" s="664"/>
      <c r="DH41" s="664"/>
      <c r="DI41" s="664"/>
      <c r="DJ41" s="664"/>
      <c r="DK41" s="665"/>
      <c r="DL41" s="721"/>
      <c r="DM41" s="722"/>
      <c r="DN41" s="722"/>
      <c r="DO41" s="722"/>
      <c r="DP41" s="722"/>
      <c r="DQ41" s="722"/>
      <c r="DR41" s="722"/>
      <c r="DS41" s="722"/>
      <c r="DT41" s="722"/>
      <c r="DU41" s="722"/>
      <c r="DV41" s="723"/>
      <c r="DW41" s="715"/>
      <c r="DX41" s="716"/>
      <c r="DY41" s="716"/>
      <c r="DZ41" s="716"/>
      <c r="EA41" s="716"/>
      <c r="EB41" s="716"/>
      <c r="EC41" s="717"/>
    </row>
    <row r="42" spans="2:133" ht="11.25" customHeight="1" x14ac:dyDescent="0.15">
      <c r="B42" s="627" t="s">
        <v>348</v>
      </c>
      <c r="C42" s="628"/>
      <c r="D42" s="628"/>
      <c r="E42" s="628"/>
      <c r="F42" s="628"/>
      <c r="G42" s="628"/>
      <c r="H42" s="628"/>
      <c r="I42" s="628"/>
      <c r="J42" s="628"/>
      <c r="K42" s="628"/>
      <c r="L42" s="628"/>
      <c r="M42" s="628"/>
      <c r="N42" s="628"/>
      <c r="O42" s="628"/>
      <c r="P42" s="628"/>
      <c r="Q42" s="629"/>
      <c r="R42" s="630" t="s">
        <v>128</v>
      </c>
      <c r="S42" s="631"/>
      <c r="T42" s="631"/>
      <c r="U42" s="631"/>
      <c r="V42" s="631"/>
      <c r="W42" s="631"/>
      <c r="X42" s="631"/>
      <c r="Y42" s="632"/>
      <c r="Z42" s="633" t="s">
        <v>128</v>
      </c>
      <c r="AA42" s="633"/>
      <c r="AB42" s="633"/>
      <c r="AC42" s="633"/>
      <c r="AD42" s="634" t="s">
        <v>128</v>
      </c>
      <c r="AE42" s="634"/>
      <c r="AF42" s="634"/>
      <c r="AG42" s="634"/>
      <c r="AH42" s="634"/>
      <c r="AI42" s="634"/>
      <c r="AJ42" s="634"/>
      <c r="AK42" s="634"/>
      <c r="AL42" s="635" t="s">
        <v>128</v>
      </c>
      <c r="AM42" s="636"/>
      <c r="AN42" s="636"/>
      <c r="AO42" s="637"/>
      <c r="AQ42" s="718" t="s">
        <v>349</v>
      </c>
      <c r="AR42" s="719"/>
      <c r="AS42" s="719"/>
      <c r="AT42" s="719"/>
      <c r="AU42" s="719"/>
      <c r="AV42" s="719"/>
      <c r="AW42" s="719"/>
      <c r="AX42" s="719"/>
      <c r="AY42" s="720"/>
      <c r="AZ42" s="724">
        <v>1432741</v>
      </c>
      <c r="BA42" s="725"/>
      <c r="BB42" s="725"/>
      <c r="BC42" s="725"/>
      <c r="BD42" s="701"/>
      <c r="BE42" s="701"/>
      <c r="BF42" s="703"/>
      <c r="BG42" s="713"/>
      <c r="BH42" s="714"/>
      <c r="BI42" s="714"/>
      <c r="BJ42" s="714"/>
      <c r="BK42" s="714"/>
      <c r="BL42" s="364"/>
      <c r="BM42" s="656" t="s">
        <v>350</v>
      </c>
      <c r="BN42" s="656"/>
      <c r="BO42" s="656"/>
      <c r="BP42" s="656"/>
      <c r="BQ42" s="656"/>
      <c r="BR42" s="656"/>
      <c r="BS42" s="656"/>
      <c r="BT42" s="656"/>
      <c r="BU42" s="657"/>
      <c r="BV42" s="724">
        <v>388</v>
      </c>
      <c r="BW42" s="725"/>
      <c r="BX42" s="725"/>
      <c r="BY42" s="725"/>
      <c r="BZ42" s="725"/>
      <c r="CA42" s="725"/>
      <c r="CB42" s="737"/>
      <c r="CD42" s="627" t="s">
        <v>351</v>
      </c>
      <c r="CE42" s="628"/>
      <c r="CF42" s="628"/>
      <c r="CG42" s="628"/>
      <c r="CH42" s="628"/>
      <c r="CI42" s="628"/>
      <c r="CJ42" s="628"/>
      <c r="CK42" s="628"/>
      <c r="CL42" s="628"/>
      <c r="CM42" s="628"/>
      <c r="CN42" s="628"/>
      <c r="CO42" s="628"/>
      <c r="CP42" s="628"/>
      <c r="CQ42" s="629"/>
      <c r="CR42" s="630">
        <v>3574746</v>
      </c>
      <c r="CS42" s="664"/>
      <c r="CT42" s="664"/>
      <c r="CU42" s="664"/>
      <c r="CV42" s="664"/>
      <c r="CW42" s="664"/>
      <c r="CX42" s="664"/>
      <c r="CY42" s="665"/>
      <c r="CZ42" s="635">
        <v>16.100000000000001</v>
      </c>
      <c r="DA42" s="666"/>
      <c r="DB42" s="666"/>
      <c r="DC42" s="672"/>
      <c r="DD42" s="639">
        <v>421724</v>
      </c>
      <c r="DE42" s="664"/>
      <c r="DF42" s="664"/>
      <c r="DG42" s="664"/>
      <c r="DH42" s="664"/>
      <c r="DI42" s="664"/>
      <c r="DJ42" s="664"/>
      <c r="DK42" s="665"/>
      <c r="DL42" s="721"/>
      <c r="DM42" s="722"/>
      <c r="DN42" s="722"/>
      <c r="DO42" s="722"/>
      <c r="DP42" s="722"/>
      <c r="DQ42" s="722"/>
      <c r="DR42" s="722"/>
      <c r="DS42" s="722"/>
      <c r="DT42" s="722"/>
      <c r="DU42" s="722"/>
      <c r="DV42" s="723"/>
      <c r="DW42" s="715"/>
      <c r="DX42" s="716"/>
      <c r="DY42" s="716"/>
      <c r="DZ42" s="716"/>
      <c r="EA42" s="716"/>
      <c r="EB42" s="716"/>
      <c r="EC42" s="717"/>
    </row>
    <row r="43" spans="2:133" ht="11.25" customHeight="1" x14ac:dyDescent="0.15">
      <c r="B43" s="627" t="s">
        <v>352</v>
      </c>
      <c r="C43" s="628"/>
      <c r="D43" s="628"/>
      <c r="E43" s="628"/>
      <c r="F43" s="628"/>
      <c r="G43" s="628"/>
      <c r="H43" s="628"/>
      <c r="I43" s="628"/>
      <c r="J43" s="628"/>
      <c r="K43" s="628"/>
      <c r="L43" s="628"/>
      <c r="M43" s="628"/>
      <c r="N43" s="628"/>
      <c r="O43" s="628"/>
      <c r="P43" s="628"/>
      <c r="Q43" s="629"/>
      <c r="R43" s="630">
        <v>98211</v>
      </c>
      <c r="S43" s="631"/>
      <c r="T43" s="631"/>
      <c r="U43" s="631"/>
      <c r="V43" s="631"/>
      <c r="W43" s="631"/>
      <c r="X43" s="631"/>
      <c r="Y43" s="632"/>
      <c r="Z43" s="633">
        <v>0.4</v>
      </c>
      <c r="AA43" s="633"/>
      <c r="AB43" s="633"/>
      <c r="AC43" s="633"/>
      <c r="AD43" s="634" t="s">
        <v>128</v>
      </c>
      <c r="AE43" s="634"/>
      <c r="AF43" s="634"/>
      <c r="AG43" s="634"/>
      <c r="AH43" s="634"/>
      <c r="AI43" s="634"/>
      <c r="AJ43" s="634"/>
      <c r="AK43" s="634"/>
      <c r="AL43" s="635" t="s">
        <v>128</v>
      </c>
      <c r="AM43" s="636"/>
      <c r="AN43" s="636"/>
      <c r="AO43" s="637"/>
      <c r="BV43" s="219"/>
      <c r="BW43" s="219"/>
      <c r="BX43" s="219"/>
      <c r="BY43" s="219"/>
      <c r="BZ43" s="219"/>
      <c r="CA43" s="219"/>
      <c r="CB43" s="219"/>
      <c r="CD43" s="627" t="s">
        <v>353</v>
      </c>
      <c r="CE43" s="628"/>
      <c r="CF43" s="628"/>
      <c r="CG43" s="628"/>
      <c r="CH43" s="628"/>
      <c r="CI43" s="628"/>
      <c r="CJ43" s="628"/>
      <c r="CK43" s="628"/>
      <c r="CL43" s="628"/>
      <c r="CM43" s="628"/>
      <c r="CN43" s="628"/>
      <c r="CO43" s="628"/>
      <c r="CP43" s="628"/>
      <c r="CQ43" s="629"/>
      <c r="CR43" s="630">
        <v>84054</v>
      </c>
      <c r="CS43" s="664"/>
      <c r="CT43" s="664"/>
      <c r="CU43" s="664"/>
      <c r="CV43" s="664"/>
      <c r="CW43" s="664"/>
      <c r="CX43" s="664"/>
      <c r="CY43" s="665"/>
      <c r="CZ43" s="635">
        <v>0.4</v>
      </c>
      <c r="DA43" s="666"/>
      <c r="DB43" s="666"/>
      <c r="DC43" s="672"/>
      <c r="DD43" s="639">
        <v>84054</v>
      </c>
      <c r="DE43" s="664"/>
      <c r="DF43" s="664"/>
      <c r="DG43" s="664"/>
      <c r="DH43" s="664"/>
      <c r="DI43" s="664"/>
      <c r="DJ43" s="664"/>
      <c r="DK43" s="665"/>
      <c r="DL43" s="721"/>
      <c r="DM43" s="722"/>
      <c r="DN43" s="722"/>
      <c r="DO43" s="722"/>
      <c r="DP43" s="722"/>
      <c r="DQ43" s="722"/>
      <c r="DR43" s="722"/>
      <c r="DS43" s="722"/>
      <c r="DT43" s="722"/>
      <c r="DU43" s="722"/>
      <c r="DV43" s="723"/>
      <c r="DW43" s="715"/>
      <c r="DX43" s="716"/>
      <c r="DY43" s="716"/>
      <c r="DZ43" s="716"/>
      <c r="EA43" s="716"/>
      <c r="EB43" s="716"/>
      <c r="EC43" s="717"/>
    </row>
    <row r="44" spans="2:133" ht="11.25" customHeight="1" x14ac:dyDescent="0.15">
      <c r="B44" s="674" t="s">
        <v>354</v>
      </c>
      <c r="C44" s="675"/>
      <c r="D44" s="675"/>
      <c r="E44" s="675"/>
      <c r="F44" s="675"/>
      <c r="G44" s="675"/>
      <c r="H44" s="675"/>
      <c r="I44" s="675"/>
      <c r="J44" s="675"/>
      <c r="K44" s="675"/>
      <c r="L44" s="675"/>
      <c r="M44" s="675"/>
      <c r="N44" s="675"/>
      <c r="O44" s="675"/>
      <c r="P44" s="675"/>
      <c r="Q44" s="676"/>
      <c r="R44" s="724">
        <v>23283281</v>
      </c>
      <c r="S44" s="725"/>
      <c r="T44" s="725"/>
      <c r="U44" s="725"/>
      <c r="V44" s="725"/>
      <c r="W44" s="725"/>
      <c r="X44" s="725"/>
      <c r="Y44" s="726"/>
      <c r="Z44" s="727">
        <v>100</v>
      </c>
      <c r="AA44" s="727"/>
      <c r="AB44" s="727"/>
      <c r="AC44" s="727"/>
      <c r="AD44" s="728">
        <v>11885466</v>
      </c>
      <c r="AE44" s="728"/>
      <c r="AF44" s="728"/>
      <c r="AG44" s="728"/>
      <c r="AH44" s="728"/>
      <c r="AI44" s="728"/>
      <c r="AJ44" s="728"/>
      <c r="AK44" s="728"/>
      <c r="AL44" s="729">
        <v>100</v>
      </c>
      <c r="AM44" s="702"/>
      <c r="AN44" s="702"/>
      <c r="AO44" s="730"/>
      <c r="CD44" s="731" t="s">
        <v>301</v>
      </c>
      <c r="CE44" s="732"/>
      <c r="CF44" s="627" t="s">
        <v>355</v>
      </c>
      <c r="CG44" s="628"/>
      <c r="CH44" s="628"/>
      <c r="CI44" s="628"/>
      <c r="CJ44" s="628"/>
      <c r="CK44" s="628"/>
      <c r="CL44" s="628"/>
      <c r="CM44" s="628"/>
      <c r="CN44" s="628"/>
      <c r="CO44" s="628"/>
      <c r="CP44" s="628"/>
      <c r="CQ44" s="629"/>
      <c r="CR44" s="630">
        <v>3569006</v>
      </c>
      <c r="CS44" s="631"/>
      <c r="CT44" s="631"/>
      <c r="CU44" s="631"/>
      <c r="CV44" s="631"/>
      <c r="CW44" s="631"/>
      <c r="CX44" s="631"/>
      <c r="CY44" s="632"/>
      <c r="CZ44" s="635">
        <v>16.100000000000001</v>
      </c>
      <c r="DA44" s="636"/>
      <c r="DB44" s="636"/>
      <c r="DC44" s="648"/>
      <c r="DD44" s="639">
        <v>421724</v>
      </c>
      <c r="DE44" s="631"/>
      <c r="DF44" s="631"/>
      <c r="DG44" s="631"/>
      <c r="DH44" s="631"/>
      <c r="DI44" s="631"/>
      <c r="DJ44" s="631"/>
      <c r="DK44" s="632"/>
      <c r="DL44" s="721"/>
      <c r="DM44" s="722"/>
      <c r="DN44" s="722"/>
      <c r="DO44" s="722"/>
      <c r="DP44" s="722"/>
      <c r="DQ44" s="722"/>
      <c r="DR44" s="722"/>
      <c r="DS44" s="722"/>
      <c r="DT44" s="722"/>
      <c r="DU44" s="722"/>
      <c r="DV44" s="723"/>
      <c r="DW44" s="715"/>
      <c r="DX44" s="716"/>
      <c r="DY44" s="716"/>
      <c r="DZ44" s="716"/>
      <c r="EA44" s="716"/>
      <c r="EB44" s="716"/>
      <c r="EC44" s="717"/>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3"/>
      <c r="CE45" s="734"/>
      <c r="CF45" s="627" t="s">
        <v>356</v>
      </c>
      <c r="CG45" s="628"/>
      <c r="CH45" s="628"/>
      <c r="CI45" s="628"/>
      <c r="CJ45" s="628"/>
      <c r="CK45" s="628"/>
      <c r="CL45" s="628"/>
      <c r="CM45" s="628"/>
      <c r="CN45" s="628"/>
      <c r="CO45" s="628"/>
      <c r="CP45" s="628"/>
      <c r="CQ45" s="629"/>
      <c r="CR45" s="630">
        <v>2157146</v>
      </c>
      <c r="CS45" s="664"/>
      <c r="CT45" s="664"/>
      <c r="CU45" s="664"/>
      <c r="CV45" s="664"/>
      <c r="CW45" s="664"/>
      <c r="CX45" s="664"/>
      <c r="CY45" s="665"/>
      <c r="CZ45" s="635">
        <v>9.6999999999999993</v>
      </c>
      <c r="DA45" s="666"/>
      <c r="DB45" s="666"/>
      <c r="DC45" s="672"/>
      <c r="DD45" s="639">
        <v>91666</v>
      </c>
      <c r="DE45" s="664"/>
      <c r="DF45" s="664"/>
      <c r="DG45" s="664"/>
      <c r="DH45" s="664"/>
      <c r="DI45" s="664"/>
      <c r="DJ45" s="664"/>
      <c r="DK45" s="665"/>
      <c r="DL45" s="721"/>
      <c r="DM45" s="722"/>
      <c r="DN45" s="722"/>
      <c r="DO45" s="722"/>
      <c r="DP45" s="722"/>
      <c r="DQ45" s="722"/>
      <c r="DR45" s="722"/>
      <c r="DS45" s="722"/>
      <c r="DT45" s="722"/>
      <c r="DU45" s="722"/>
      <c r="DV45" s="723"/>
      <c r="DW45" s="715"/>
      <c r="DX45" s="716"/>
      <c r="DY45" s="716"/>
      <c r="DZ45" s="716"/>
      <c r="EA45" s="716"/>
      <c r="EB45" s="716"/>
      <c r="EC45" s="717"/>
    </row>
    <row r="46" spans="2:133" ht="11.25" customHeight="1" x14ac:dyDescent="0.15">
      <c r="B46" s="221" t="s">
        <v>357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3"/>
      <c r="CE46" s="734"/>
      <c r="CF46" s="627" t="s">
        <v>358</v>
      </c>
      <c r="CG46" s="628"/>
      <c r="CH46" s="628"/>
      <c r="CI46" s="628"/>
      <c r="CJ46" s="628"/>
      <c r="CK46" s="628"/>
      <c r="CL46" s="628"/>
      <c r="CM46" s="628"/>
      <c r="CN46" s="628"/>
      <c r="CO46" s="628"/>
      <c r="CP46" s="628"/>
      <c r="CQ46" s="629"/>
      <c r="CR46" s="630">
        <v>1400578</v>
      </c>
      <c r="CS46" s="631"/>
      <c r="CT46" s="631"/>
      <c r="CU46" s="631"/>
      <c r="CV46" s="631"/>
      <c r="CW46" s="631"/>
      <c r="CX46" s="631"/>
      <c r="CY46" s="632"/>
      <c r="CZ46" s="635">
        <v>6.3</v>
      </c>
      <c r="DA46" s="636"/>
      <c r="DB46" s="636"/>
      <c r="DC46" s="648"/>
      <c r="DD46" s="639">
        <v>329396</v>
      </c>
      <c r="DE46" s="631"/>
      <c r="DF46" s="631"/>
      <c r="DG46" s="631"/>
      <c r="DH46" s="631"/>
      <c r="DI46" s="631"/>
      <c r="DJ46" s="631"/>
      <c r="DK46" s="632"/>
      <c r="DL46" s="721"/>
      <c r="DM46" s="722"/>
      <c r="DN46" s="722"/>
      <c r="DO46" s="722"/>
      <c r="DP46" s="722"/>
      <c r="DQ46" s="722"/>
      <c r="DR46" s="722"/>
      <c r="DS46" s="722"/>
      <c r="DT46" s="722"/>
      <c r="DU46" s="722"/>
      <c r="DV46" s="723"/>
      <c r="DW46" s="715"/>
      <c r="DX46" s="716"/>
      <c r="DY46" s="716"/>
      <c r="DZ46" s="716"/>
      <c r="EA46" s="716"/>
      <c r="EB46" s="716"/>
      <c r="EC46" s="717"/>
    </row>
    <row r="47" spans="2:133" ht="11.25" customHeight="1" x14ac:dyDescent="0.15">
      <c r="B47" s="749" t="s">
        <v>359</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360</v>
      </c>
      <c r="CG47" s="628"/>
      <c r="CH47" s="628"/>
      <c r="CI47" s="628"/>
      <c r="CJ47" s="628"/>
      <c r="CK47" s="628"/>
      <c r="CL47" s="628"/>
      <c r="CM47" s="628"/>
      <c r="CN47" s="628"/>
      <c r="CO47" s="628"/>
      <c r="CP47" s="628"/>
      <c r="CQ47" s="629"/>
      <c r="CR47" s="630">
        <v>5740</v>
      </c>
      <c r="CS47" s="664"/>
      <c r="CT47" s="664"/>
      <c r="CU47" s="664"/>
      <c r="CV47" s="664"/>
      <c r="CW47" s="664"/>
      <c r="CX47" s="664"/>
      <c r="CY47" s="665"/>
      <c r="CZ47" s="635">
        <v>0</v>
      </c>
      <c r="DA47" s="666"/>
      <c r="DB47" s="666"/>
      <c r="DC47" s="672"/>
      <c r="DD47" s="639" t="s">
        <v>128</v>
      </c>
      <c r="DE47" s="664"/>
      <c r="DF47" s="664"/>
      <c r="DG47" s="664"/>
      <c r="DH47" s="664"/>
      <c r="DI47" s="664"/>
      <c r="DJ47" s="664"/>
      <c r="DK47" s="665"/>
      <c r="DL47" s="721"/>
      <c r="DM47" s="722"/>
      <c r="DN47" s="722"/>
      <c r="DO47" s="722"/>
      <c r="DP47" s="722"/>
      <c r="DQ47" s="722"/>
      <c r="DR47" s="722"/>
      <c r="DS47" s="722"/>
      <c r="DT47" s="722"/>
      <c r="DU47" s="722"/>
      <c r="DV47" s="723"/>
      <c r="DW47" s="715"/>
      <c r="DX47" s="716"/>
      <c r="DY47" s="716"/>
      <c r="DZ47" s="716"/>
      <c r="EA47" s="716"/>
      <c r="EB47" s="716"/>
      <c r="EC47" s="717"/>
    </row>
    <row r="48" spans="2:133" x14ac:dyDescent="0.15">
      <c r="B48" s="748" t="s">
        <v>361</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362</v>
      </c>
      <c r="CG48" s="628"/>
      <c r="CH48" s="628"/>
      <c r="CI48" s="628"/>
      <c r="CJ48" s="628"/>
      <c r="CK48" s="628"/>
      <c r="CL48" s="628"/>
      <c r="CM48" s="628"/>
      <c r="CN48" s="628"/>
      <c r="CO48" s="628"/>
      <c r="CP48" s="628"/>
      <c r="CQ48" s="629"/>
      <c r="CR48" s="630" t="s">
        <v>128</v>
      </c>
      <c r="CS48" s="631"/>
      <c r="CT48" s="631"/>
      <c r="CU48" s="631"/>
      <c r="CV48" s="631"/>
      <c r="CW48" s="631"/>
      <c r="CX48" s="631"/>
      <c r="CY48" s="632"/>
      <c r="CZ48" s="635" t="s">
        <v>128</v>
      </c>
      <c r="DA48" s="636"/>
      <c r="DB48" s="636"/>
      <c r="DC48" s="648"/>
      <c r="DD48" s="639" t="s">
        <v>128</v>
      </c>
      <c r="DE48" s="631"/>
      <c r="DF48" s="631"/>
      <c r="DG48" s="631"/>
      <c r="DH48" s="631"/>
      <c r="DI48" s="631"/>
      <c r="DJ48" s="631"/>
      <c r="DK48" s="632"/>
      <c r="DL48" s="721"/>
      <c r="DM48" s="722"/>
      <c r="DN48" s="722"/>
      <c r="DO48" s="722"/>
      <c r="DP48" s="722"/>
      <c r="DQ48" s="722"/>
      <c r="DR48" s="722"/>
      <c r="DS48" s="722"/>
      <c r="DT48" s="722"/>
      <c r="DU48" s="722"/>
      <c r="DV48" s="723"/>
      <c r="DW48" s="715"/>
      <c r="DX48" s="716"/>
      <c r="DY48" s="716"/>
      <c r="DZ48" s="716"/>
      <c r="EA48" s="716"/>
      <c r="EB48" s="716"/>
      <c r="EC48" s="717"/>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4" t="s">
        <v>363</v>
      </c>
      <c r="CE49" s="675"/>
      <c r="CF49" s="675"/>
      <c r="CG49" s="675"/>
      <c r="CH49" s="675"/>
      <c r="CI49" s="675"/>
      <c r="CJ49" s="675"/>
      <c r="CK49" s="675"/>
      <c r="CL49" s="675"/>
      <c r="CM49" s="675"/>
      <c r="CN49" s="675"/>
      <c r="CO49" s="675"/>
      <c r="CP49" s="675"/>
      <c r="CQ49" s="676"/>
      <c r="CR49" s="724">
        <v>22177690</v>
      </c>
      <c r="CS49" s="701"/>
      <c r="CT49" s="701"/>
      <c r="CU49" s="701"/>
      <c r="CV49" s="701"/>
      <c r="CW49" s="701"/>
      <c r="CX49" s="701"/>
      <c r="CY49" s="738"/>
      <c r="CZ49" s="729">
        <v>100</v>
      </c>
      <c r="DA49" s="739"/>
      <c r="DB49" s="739"/>
      <c r="DC49" s="740"/>
      <c r="DD49" s="741">
        <v>12694411</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9" t="s">
        <v>364</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0" t="s">
        <v>365</v>
      </c>
      <c r="DK2" s="1121"/>
      <c r="DL2" s="1121"/>
      <c r="DM2" s="1121"/>
      <c r="DN2" s="1121"/>
      <c r="DO2" s="1122"/>
      <c r="DP2" s="224"/>
      <c r="DQ2" s="1120" t="s">
        <v>366</v>
      </c>
      <c r="DR2" s="1121"/>
      <c r="DS2" s="1121"/>
      <c r="DT2" s="1121"/>
      <c r="DU2" s="1121"/>
      <c r="DV2" s="1121"/>
      <c r="DW2" s="1121"/>
      <c r="DX2" s="1121"/>
      <c r="DY2" s="1121"/>
      <c r="DZ2" s="112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8" t="s">
        <v>367</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28"/>
      <c r="BA4" s="228"/>
      <c r="BB4" s="228"/>
      <c r="BC4" s="228"/>
      <c r="BD4" s="228"/>
      <c r="BE4" s="229"/>
      <c r="BF4" s="229"/>
      <c r="BG4" s="229"/>
      <c r="BH4" s="229"/>
      <c r="BI4" s="229"/>
      <c r="BJ4" s="229"/>
      <c r="BK4" s="229"/>
      <c r="BL4" s="229"/>
      <c r="BM4" s="229"/>
      <c r="BN4" s="229"/>
      <c r="BO4" s="229"/>
      <c r="BP4" s="229"/>
      <c r="BQ4" s="759" t="s">
        <v>368</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0"/>
    </row>
    <row r="5" spans="1:131" s="231" customFormat="1" ht="26.25" customHeight="1" x14ac:dyDescent="0.15">
      <c r="A5" s="1024" t="s">
        <v>369</v>
      </c>
      <c r="B5" s="1025"/>
      <c r="C5" s="1025"/>
      <c r="D5" s="1025"/>
      <c r="E5" s="1025"/>
      <c r="F5" s="1025"/>
      <c r="G5" s="1025"/>
      <c r="H5" s="1025"/>
      <c r="I5" s="1025"/>
      <c r="J5" s="1025"/>
      <c r="K5" s="1025"/>
      <c r="L5" s="1025"/>
      <c r="M5" s="1025"/>
      <c r="N5" s="1025"/>
      <c r="O5" s="1025"/>
      <c r="P5" s="1026"/>
      <c r="Q5" s="1030" t="s">
        <v>370</v>
      </c>
      <c r="R5" s="1031"/>
      <c r="S5" s="1031"/>
      <c r="T5" s="1031"/>
      <c r="U5" s="1032"/>
      <c r="V5" s="1030" t="s">
        <v>371</v>
      </c>
      <c r="W5" s="1031"/>
      <c r="X5" s="1031"/>
      <c r="Y5" s="1031"/>
      <c r="Z5" s="1032"/>
      <c r="AA5" s="1030" t="s">
        <v>372</v>
      </c>
      <c r="AB5" s="1031"/>
      <c r="AC5" s="1031"/>
      <c r="AD5" s="1031"/>
      <c r="AE5" s="1031"/>
      <c r="AF5" s="1123" t="s">
        <v>373</v>
      </c>
      <c r="AG5" s="1031"/>
      <c r="AH5" s="1031"/>
      <c r="AI5" s="1031"/>
      <c r="AJ5" s="1044"/>
      <c r="AK5" s="1031" t="s">
        <v>374</v>
      </c>
      <c r="AL5" s="1031"/>
      <c r="AM5" s="1031"/>
      <c r="AN5" s="1031"/>
      <c r="AO5" s="1032"/>
      <c r="AP5" s="1030" t="s">
        <v>375</v>
      </c>
      <c r="AQ5" s="1031"/>
      <c r="AR5" s="1031"/>
      <c r="AS5" s="1031"/>
      <c r="AT5" s="1032"/>
      <c r="AU5" s="1030" t="s">
        <v>376</v>
      </c>
      <c r="AV5" s="1031"/>
      <c r="AW5" s="1031"/>
      <c r="AX5" s="1031"/>
      <c r="AY5" s="1044"/>
      <c r="AZ5" s="228"/>
      <c r="BA5" s="228"/>
      <c r="BB5" s="228"/>
      <c r="BC5" s="228"/>
      <c r="BD5" s="228"/>
      <c r="BE5" s="229"/>
      <c r="BF5" s="229"/>
      <c r="BG5" s="229"/>
      <c r="BH5" s="229"/>
      <c r="BI5" s="229"/>
      <c r="BJ5" s="229"/>
      <c r="BK5" s="229"/>
      <c r="BL5" s="229"/>
      <c r="BM5" s="229"/>
      <c r="BN5" s="229"/>
      <c r="BO5" s="229"/>
      <c r="BP5" s="229"/>
      <c r="BQ5" s="1024" t="s">
        <v>377</v>
      </c>
      <c r="BR5" s="1025"/>
      <c r="BS5" s="1025"/>
      <c r="BT5" s="1025"/>
      <c r="BU5" s="1025"/>
      <c r="BV5" s="1025"/>
      <c r="BW5" s="1025"/>
      <c r="BX5" s="1025"/>
      <c r="BY5" s="1025"/>
      <c r="BZ5" s="1025"/>
      <c r="CA5" s="1025"/>
      <c r="CB5" s="1025"/>
      <c r="CC5" s="1025"/>
      <c r="CD5" s="1025"/>
      <c r="CE5" s="1025"/>
      <c r="CF5" s="1025"/>
      <c r="CG5" s="1026"/>
      <c r="CH5" s="1030" t="s">
        <v>378</v>
      </c>
      <c r="CI5" s="1031"/>
      <c r="CJ5" s="1031"/>
      <c r="CK5" s="1031"/>
      <c r="CL5" s="1032"/>
      <c r="CM5" s="1030" t="s">
        <v>379</v>
      </c>
      <c r="CN5" s="1031"/>
      <c r="CO5" s="1031"/>
      <c r="CP5" s="1031"/>
      <c r="CQ5" s="1032"/>
      <c r="CR5" s="1030" t="s">
        <v>380</v>
      </c>
      <c r="CS5" s="1031"/>
      <c r="CT5" s="1031"/>
      <c r="CU5" s="1031"/>
      <c r="CV5" s="1032"/>
      <c r="CW5" s="1030" t="s">
        <v>381</v>
      </c>
      <c r="CX5" s="1031"/>
      <c r="CY5" s="1031"/>
      <c r="CZ5" s="1031"/>
      <c r="DA5" s="1032"/>
      <c r="DB5" s="1030" t="s">
        <v>382</v>
      </c>
      <c r="DC5" s="1031"/>
      <c r="DD5" s="1031"/>
      <c r="DE5" s="1031"/>
      <c r="DF5" s="1032"/>
      <c r="DG5" s="1113" t="s">
        <v>383</v>
      </c>
      <c r="DH5" s="1114"/>
      <c r="DI5" s="1114"/>
      <c r="DJ5" s="1114"/>
      <c r="DK5" s="1115"/>
      <c r="DL5" s="1113" t="s">
        <v>384</v>
      </c>
      <c r="DM5" s="1114"/>
      <c r="DN5" s="1114"/>
      <c r="DO5" s="1114"/>
      <c r="DP5" s="1115"/>
      <c r="DQ5" s="1030" t="s">
        <v>385</v>
      </c>
      <c r="DR5" s="1031"/>
      <c r="DS5" s="1031"/>
      <c r="DT5" s="1031"/>
      <c r="DU5" s="1032"/>
      <c r="DV5" s="1030" t="s">
        <v>376</v>
      </c>
      <c r="DW5" s="1031"/>
      <c r="DX5" s="1031"/>
      <c r="DY5" s="1031"/>
      <c r="DZ5" s="1044"/>
      <c r="EA5" s="230"/>
    </row>
    <row r="6" spans="1:131" s="231"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28"/>
      <c r="BA6" s="228"/>
      <c r="BB6" s="228"/>
      <c r="BC6" s="228"/>
      <c r="BD6" s="228"/>
      <c r="BE6" s="229"/>
      <c r="BF6" s="229"/>
      <c r="BG6" s="229"/>
      <c r="BH6" s="229"/>
      <c r="BI6" s="229"/>
      <c r="BJ6" s="229"/>
      <c r="BK6" s="229"/>
      <c r="BL6" s="229"/>
      <c r="BM6" s="229"/>
      <c r="BN6" s="229"/>
      <c r="BO6" s="229"/>
      <c r="BP6" s="229"/>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0"/>
    </row>
    <row r="7" spans="1:131" s="231" customFormat="1" ht="26.25" customHeight="1" thickTop="1" x14ac:dyDescent="0.15">
      <c r="A7" s="232">
        <v>1</v>
      </c>
      <c r="B7" s="1076" t="s">
        <v>386</v>
      </c>
      <c r="C7" s="1077"/>
      <c r="D7" s="1077"/>
      <c r="E7" s="1077"/>
      <c r="F7" s="1077"/>
      <c r="G7" s="1077"/>
      <c r="H7" s="1077"/>
      <c r="I7" s="1077"/>
      <c r="J7" s="1077"/>
      <c r="K7" s="1077"/>
      <c r="L7" s="1077"/>
      <c r="M7" s="1077"/>
      <c r="N7" s="1077"/>
      <c r="O7" s="1077"/>
      <c r="P7" s="1078"/>
      <c r="Q7" s="1131">
        <v>23283</v>
      </c>
      <c r="R7" s="1132"/>
      <c r="S7" s="1132"/>
      <c r="T7" s="1132"/>
      <c r="U7" s="1132"/>
      <c r="V7" s="1132">
        <v>22177</v>
      </c>
      <c r="W7" s="1132"/>
      <c r="X7" s="1132"/>
      <c r="Y7" s="1132"/>
      <c r="Z7" s="1132"/>
      <c r="AA7" s="1132">
        <f>Q7-V7</f>
        <v>1106</v>
      </c>
      <c r="AB7" s="1132"/>
      <c r="AC7" s="1132"/>
      <c r="AD7" s="1132"/>
      <c r="AE7" s="1133"/>
      <c r="AF7" s="1134">
        <v>786</v>
      </c>
      <c r="AG7" s="1135"/>
      <c r="AH7" s="1135"/>
      <c r="AI7" s="1135"/>
      <c r="AJ7" s="1136"/>
      <c r="AK7" s="1137">
        <v>126</v>
      </c>
      <c r="AL7" s="1138"/>
      <c r="AM7" s="1138"/>
      <c r="AN7" s="1138"/>
      <c r="AO7" s="1138"/>
      <c r="AP7" s="1138">
        <v>21516</v>
      </c>
      <c r="AQ7" s="1138"/>
      <c r="AR7" s="1138"/>
      <c r="AS7" s="1138"/>
      <c r="AT7" s="1138"/>
      <c r="AU7" s="1139"/>
      <c r="AV7" s="1139"/>
      <c r="AW7" s="1139"/>
      <c r="AX7" s="1139"/>
      <c r="AY7" s="1140"/>
      <c r="AZ7" s="228"/>
      <c r="BA7" s="228"/>
      <c r="BB7" s="228"/>
      <c r="BC7" s="228"/>
      <c r="BD7" s="228"/>
      <c r="BE7" s="229"/>
      <c r="BF7" s="229"/>
      <c r="BG7" s="229"/>
      <c r="BH7" s="229"/>
      <c r="BI7" s="229"/>
      <c r="BJ7" s="229"/>
      <c r="BK7" s="229"/>
      <c r="BL7" s="229"/>
      <c r="BM7" s="229"/>
      <c r="BN7" s="229"/>
      <c r="BO7" s="229"/>
      <c r="BP7" s="229"/>
      <c r="BQ7" s="232">
        <v>1</v>
      </c>
      <c r="BR7" s="233"/>
      <c r="BS7" s="1128" t="s">
        <v>578</v>
      </c>
      <c r="BT7" s="1129"/>
      <c r="BU7" s="1129"/>
      <c r="BV7" s="1129"/>
      <c r="BW7" s="1129"/>
      <c r="BX7" s="1129"/>
      <c r="BY7" s="1129"/>
      <c r="BZ7" s="1129"/>
      <c r="CA7" s="1129"/>
      <c r="CB7" s="1129"/>
      <c r="CC7" s="1129"/>
      <c r="CD7" s="1129"/>
      <c r="CE7" s="1129"/>
      <c r="CF7" s="1129"/>
      <c r="CG7" s="1141"/>
      <c r="CH7" s="1125">
        <v>1701</v>
      </c>
      <c r="CI7" s="1126"/>
      <c r="CJ7" s="1126"/>
      <c r="CK7" s="1126"/>
      <c r="CL7" s="1127"/>
      <c r="CM7" s="1125">
        <v>148</v>
      </c>
      <c r="CN7" s="1126"/>
      <c r="CO7" s="1126"/>
      <c r="CP7" s="1126"/>
      <c r="CQ7" s="1127"/>
      <c r="CR7" s="1125">
        <v>105</v>
      </c>
      <c r="CS7" s="1126"/>
      <c r="CT7" s="1126"/>
      <c r="CU7" s="1126"/>
      <c r="CV7" s="1127"/>
      <c r="CW7" s="1125" t="s">
        <v>568</v>
      </c>
      <c r="CX7" s="1126"/>
      <c r="CY7" s="1126"/>
      <c r="CZ7" s="1126"/>
      <c r="DA7" s="1127"/>
      <c r="DB7" s="1125" t="s">
        <v>568</v>
      </c>
      <c r="DC7" s="1126"/>
      <c r="DD7" s="1126"/>
      <c r="DE7" s="1126"/>
      <c r="DF7" s="1127"/>
      <c r="DG7" s="1125" t="s">
        <v>568</v>
      </c>
      <c r="DH7" s="1126"/>
      <c r="DI7" s="1126"/>
      <c r="DJ7" s="1126"/>
      <c r="DK7" s="1127"/>
      <c r="DL7" s="1125" t="s">
        <v>568</v>
      </c>
      <c r="DM7" s="1126"/>
      <c r="DN7" s="1126"/>
      <c r="DO7" s="1126"/>
      <c r="DP7" s="1127"/>
      <c r="DQ7" s="1125" t="s">
        <v>568</v>
      </c>
      <c r="DR7" s="1126"/>
      <c r="DS7" s="1126"/>
      <c r="DT7" s="1126"/>
      <c r="DU7" s="1127"/>
      <c r="DV7" s="1128"/>
      <c r="DW7" s="1129"/>
      <c r="DX7" s="1129"/>
      <c r="DY7" s="1129"/>
      <c r="DZ7" s="1130"/>
      <c r="EA7" s="230"/>
    </row>
    <row r="8" spans="1:131" s="231" customFormat="1" ht="26.25" customHeight="1" x14ac:dyDescent="0.15">
      <c r="A8" s="234">
        <v>2</v>
      </c>
      <c r="B8" s="1059"/>
      <c r="C8" s="1060"/>
      <c r="D8" s="1060"/>
      <c r="E8" s="1060"/>
      <c r="F8" s="1060"/>
      <c r="G8" s="1060"/>
      <c r="H8" s="1060"/>
      <c r="I8" s="1060"/>
      <c r="J8" s="1060"/>
      <c r="K8" s="1060"/>
      <c r="L8" s="1060"/>
      <c r="M8" s="1060"/>
      <c r="N8" s="1060"/>
      <c r="O8" s="1060"/>
      <c r="P8" s="1061"/>
      <c r="Q8" s="1067"/>
      <c r="R8" s="1068"/>
      <c r="S8" s="1068"/>
      <c r="T8" s="1068"/>
      <c r="U8" s="1068"/>
      <c r="V8" s="1068"/>
      <c r="W8" s="1068"/>
      <c r="X8" s="1068"/>
      <c r="Y8" s="1068"/>
      <c r="Z8" s="1068"/>
      <c r="AA8" s="1068"/>
      <c r="AB8" s="1068"/>
      <c r="AC8" s="1068"/>
      <c r="AD8" s="1068"/>
      <c r="AE8" s="1069"/>
      <c r="AF8" s="1064"/>
      <c r="AG8" s="1065"/>
      <c r="AH8" s="1065"/>
      <c r="AI8" s="1065"/>
      <c r="AJ8" s="1066"/>
      <c r="AK8" s="1109"/>
      <c r="AL8" s="1110"/>
      <c r="AM8" s="1110"/>
      <c r="AN8" s="1110"/>
      <c r="AO8" s="1110"/>
      <c r="AP8" s="1110"/>
      <c r="AQ8" s="1110"/>
      <c r="AR8" s="1110"/>
      <c r="AS8" s="1110"/>
      <c r="AT8" s="1110"/>
      <c r="AU8" s="1111"/>
      <c r="AV8" s="1111"/>
      <c r="AW8" s="1111"/>
      <c r="AX8" s="1111"/>
      <c r="AY8" s="1112"/>
      <c r="AZ8" s="228"/>
      <c r="BA8" s="228"/>
      <c r="BB8" s="228"/>
      <c r="BC8" s="228"/>
      <c r="BD8" s="228"/>
      <c r="BE8" s="229"/>
      <c r="BF8" s="229"/>
      <c r="BG8" s="229"/>
      <c r="BH8" s="229"/>
      <c r="BI8" s="229"/>
      <c r="BJ8" s="229"/>
      <c r="BK8" s="229"/>
      <c r="BL8" s="229"/>
      <c r="BM8" s="229"/>
      <c r="BN8" s="229"/>
      <c r="BO8" s="229"/>
      <c r="BP8" s="229"/>
      <c r="BQ8" s="234">
        <v>2</v>
      </c>
      <c r="BR8" s="235"/>
      <c r="BS8" s="1021" t="s">
        <v>579</v>
      </c>
      <c r="BT8" s="1022"/>
      <c r="BU8" s="1022"/>
      <c r="BV8" s="1022"/>
      <c r="BW8" s="1022"/>
      <c r="BX8" s="1022"/>
      <c r="BY8" s="1022"/>
      <c r="BZ8" s="1022"/>
      <c r="CA8" s="1022"/>
      <c r="CB8" s="1022"/>
      <c r="CC8" s="1022"/>
      <c r="CD8" s="1022"/>
      <c r="CE8" s="1022"/>
      <c r="CF8" s="1022"/>
      <c r="CG8" s="1043"/>
      <c r="CH8" s="1018">
        <v>8044</v>
      </c>
      <c r="CI8" s="1019"/>
      <c r="CJ8" s="1019"/>
      <c r="CK8" s="1019"/>
      <c r="CL8" s="1020"/>
      <c r="CM8" s="1018">
        <v>342</v>
      </c>
      <c r="CN8" s="1019"/>
      <c r="CO8" s="1019"/>
      <c r="CP8" s="1019"/>
      <c r="CQ8" s="1020"/>
      <c r="CR8" s="1018">
        <v>5</v>
      </c>
      <c r="CS8" s="1019"/>
      <c r="CT8" s="1019"/>
      <c r="CU8" s="1019"/>
      <c r="CV8" s="1020"/>
      <c r="CW8" s="1018" t="s">
        <v>568</v>
      </c>
      <c r="CX8" s="1019"/>
      <c r="CY8" s="1019"/>
      <c r="CZ8" s="1019"/>
      <c r="DA8" s="1020"/>
      <c r="DB8" s="1018">
        <v>99</v>
      </c>
      <c r="DC8" s="1019"/>
      <c r="DD8" s="1019"/>
      <c r="DE8" s="1019"/>
      <c r="DF8" s="1020"/>
      <c r="DG8" s="1018" t="s">
        <v>568</v>
      </c>
      <c r="DH8" s="1019"/>
      <c r="DI8" s="1019"/>
      <c r="DJ8" s="1019"/>
      <c r="DK8" s="1020"/>
      <c r="DL8" s="1018" t="s">
        <v>568</v>
      </c>
      <c r="DM8" s="1019"/>
      <c r="DN8" s="1019"/>
      <c r="DO8" s="1019"/>
      <c r="DP8" s="1020"/>
      <c r="DQ8" s="1018" t="s">
        <v>568</v>
      </c>
      <c r="DR8" s="1019"/>
      <c r="DS8" s="1019"/>
      <c r="DT8" s="1019"/>
      <c r="DU8" s="1020"/>
      <c r="DV8" s="1021"/>
      <c r="DW8" s="1022"/>
      <c r="DX8" s="1022"/>
      <c r="DY8" s="1022"/>
      <c r="DZ8" s="1023"/>
      <c r="EA8" s="230"/>
    </row>
    <row r="9" spans="1:131" s="231" customFormat="1" ht="26.25" customHeight="1" x14ac:dyDescent="0.15">
      <c r="A9" s="234">
        <v>3</v>
      </c>
      <c r="B9" s="1059"/>
      <c r="C9" s="1060"/>
      <c r="D9" s="1060"/>
      <c r="E9" s="1060"/>
      <c r="F9" s="1060"/>
      <c r="G9" s="1060"/>
      <c r="H9" s="1060"/>
      <c r="I9" s="1060"/>
      <c r="J9" s="1060"/>
      <c r="K9" s="1060"/>
      <c r="L9" s="1060"/>
      <c r="M9" s="1060"/>
      <c r="N9" s="1060"/>
      <c r="O9" s="1060"/>
      <c r="P9" s="1061"/>
      <c r="Q9" s="1067"/>
      <c r="R9" s="1068"/>
      <c r="S9" s="1068"/>
      <c r="T9" s="1068"/>
      <c r="U9" s="1068"/>
      <c r="V9" s="1068"/>
      <c r="W9" s="1068"/>
      <c r="X9" s="1068"/>
      <c r="Y9" s="1068"/>
      <c r="Z9" s="1068"/>
      <c r="AA9" s="1068"/>
      <c r="AB9" s="1068"/>
      <c r="AC9" s="1068"/>
      <c r="AD9" s="1068"/>
      <c r="AE9" s="1069"/>
      <c r="AF9" s="1064"/>
      <c r="AG9" s="1065"/>
      <c r="AH9" s="1065"/>
      <c r="AI9" s="1065"/>
      <c r="AJ9" s="1066"/>
      <c r="AK9" s="1109"/>
      <c r="AL9" s="1110"/>
      <c r="AM9" s="1110"/>
      <c r="AN9" s="1110"/>
      <c r="AO9" s="1110"/>
      <c r="AP9" s="1110"/>
      <c r="AQ9" s="1110"/>
      <c r="AR9" s="1110"/>
      <c r="AS9" s="1110"/>
      <c r="AT9" s="1110"/>
      <c r="AU9" s="1111"/>
      <c r="AV9" s="1111"/>
      <c r="AW9" s="1111"/>
      <c r="AX9" s="1111"/>
      <c r="AY9" s="1112"/>
      <c r="AZ9" s="228"/>
      <c r="BA9" s="228"/>
      <c r="BB9" s="228"/>
      <c r="BC9" s="228"/>
      <c r="BD9" s="228"/>
      <c r="BE9" s="229"/>
      <c r="BF9" s="229"/>
      <c r="BG9" s="229"/>
      <c r="BH9" s="229"/>
      <c r="BI9" s="229"/>
      <c r="BJ9" s="229"/>
      <c r="BK9" s="229"/>
      <c r="BL9" s="229"/>
      <c r="BM9" s="229"/>
      <c r="BN9" s="229"/>
      <c r="BO9" s="229"/>
      <c r="BP9" s="229"/>
      <c r="BQ9" s="234">
        <v>3</v>
      </c>
      <c r="BR9" s="235"/>
      <c r="BS9" s="1021"/>
      <c r="BT9" s="1022"/>
      <c r="BU9" s="1022"/>
      <c r="BV9" s="1022"/>
      <c r="BW9" s="1022"/>
      <c r="BX9" s="1022"/>
      <c r="BY9" s="1022"/>
      <c r="BZ9" s="1022"/>
      <c r="CA9" s="1022"/>
      <c r="CB9" s="1022"/>
      <c r="CC9" s="1022"/>
      <c r="CD9" s="1022"/>
      <c r="CE9" s="1022"/>
      <c r="CF9" s="1022"/>
      <c r="CG9" s="1043"/>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30"/>
    </row>
    <row r="10" spans="1:131" s="231" customFormat="1" ht="26.25" customHeight="1" x14ac:dyDescent="0.15">
      <c r="A10" s="234">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28"/>
      <c r="BA10" s="228"/>
      <c r="BB10" s="228"/>
      <c r="BC10" s="228"/>
      <c r="BD10" s="228"/>
      <c r="BE10" s="229"/>
      <c r="BF10" s="229"/>
      <c r="BG10" s="229"/>
      <c r="BH10" s="229"/>
      <c r="BI10" s="229"/>
      <c r="BJ10" s="229"/>
      <c r="BK10" s="229"/>
      <c r="BL10" s="229"/>
      <c r="BM10" s="229"/>
      <c r="BN10" s="229"/>
      <c r="BO10" s="229"/>
      <c r="BP10" s="229"/>
      <c r="BQ10" s="234">
        <v>4</v>
      </c>
      <c r="BR10" s="235"/>
      <c r="BS10" s="1021"/>
      <c r="BT10" s="1022"/>
      <c r="BU10" s="1022"/>
      <c r="BV10" s="1022"/>
      <c r="BW10" s="1022"/>
      <c r="BX10" s="1022"/>
      <c r="BY10" s="1022"/>
      <c r="BZ10" s="1022"/>
      <c r="CA10" s="1022"/>
      <c r="CB10" s="1022"/>
      <c r="CC10" s="1022"/>
      <c r="CD10" s="1022"/>
      <c r="CE10" s="1022"/>
      <c r="CF10" s="1022"/>
      <c r="CG10" s="1043"/>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30"/>
    </row>
    <row r="11" spans="1:131" s="231" customFormat="1" ht="26.25" customHeight="1" x14ac:dyDescent="0.15">
      <c r="A11" s="234">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28"/>
      <c r="BA11" s="228"/>
      <c r="BB11" s="228"/>
      <c r="BC11" s="228"/>
      <c r="BD11" s="228"/>
      <c r="BE11" s="229"/>
      <c r="BF11" s="229"/>
      <c r="BG11" s="229"/>
      <c r="BH11" s="229"/>
      <c r="BI11" s="229"/>
      <c r="BJ11" s="229"/>
      <c r="BK11" s="229"/>
      <c r="BL11" s="229"/>
      <c r="BM11" s="229"/>
      <c r="BN11" s="229"/>
      <c r="BO11" s="229"/>
      <c r="BP11" s="229"/>
      <c r="BQ11" s="234">
        <v>5</v>
      </c>
      <c r="BR11" s="235"/>
      <c r="BS11" s="1021"/>
      <c r="BT11" s="1022"/>
      <c r="BU11" s="1022"/>
      <c r="BV11" s="1022"/>
      <c r="BW11" s="1022"/>
      <c r="BX11" s="1022"/>
      <c r="BY11" s="1022"/>
      <c r="BZ11" s="1022"/>
      <c r="CA11" s="1022"/>
      <c r="CB11" s="1022"/>
      <c r="CC11" s="1022"/>
      <c r="CD11" s="1022"/>
      <c r="CE11" s="1022"/>
      <c r="CF11" s="1022"/>
      <c r="CG11" s="1043"/>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30"/>
    </row>
    <row r="12" spans="1:131" s="231" customFormat="1" ht="26.25" customHeight="1" x14ac:dyDescent="0.15">
      <c r="A12" s="234">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28"/>
      <c r="BA12" s="228"/>
      <c r="BB12" s="228"/>
      <c r="BC12" s="228"/>
      <c r="BD12" s="228"/>
      <c r="BE12" s="229"/>
      <c r="BF12" s="229"/>
      <c r="BG12" s="229"/>
      <c r="BH12" s="229"/>
      <c r="BI12" s="229"/>
      <c r="BJ12" s="229"/>
      <c r="BK12" s="229"/>
      <c r="BL12" s="229"/>
      <c r="BM12" s="229"/>
      <c r="BN12" s="229"/>
      <c r="BO12" s="229"/>
      <c r="BP12" s="229"/>
      <c r="BQ12" s="234">
        <v>6</v>
      </c>
      <c r="BR12" s="235"/>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0"/>
    </row>
    <row r="13" spans="1:131" s="231" customFormat="1" ht="26.25" customHeight="1" x14ac:dyDescent="0.15">
      <c r="A13" s="234">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28"/>
      <c r="BA13" s="228"/>
      <c r="BB13" s="228"/>
      <c r="BC13" s="228"/>
      <c r="BD13" s="228"/>
      <c r="BE13" s="229"/>
      <c r="BF13" s="229"/>
      <c r="BG13" s="229"/>
      <c r="BH13" s="229"/>
      <c r="BI13" s="229"/>
      <c r="BJ13" s="229"/>
      <c r="BK13" s="229"/>
      <c r="BL13" s="229"/>
      <c r="BM13" s="229"/>
      <c r="BN13" s="229"/>
      <c r="BO13" s="229"/>
      <c r="BP13" s="229"/>
      <c r="BQ13" s="234">
        <v>7</v>
      </c>
      <c r="BR13" s="235"/>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0"/>
    </row>
    <row r="14" spans="1:131" s="231" customFormat="1" ht="26.25" customHeight="1" x14ac:dyDescent="0.15">
      <c r="A14" s="234">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28"/>
      <c r="BA14" s="228"/>
      <c r="BB14" s="228"/>
      <c r="BC14" s="228"/>
      <c r="BD14" s="228"/>
      <c r="BE14" s="229"/>
      <c r="BF14" s="229"/>
      <c r="BG14" s="229"/>
      <c r="BH14" s="229"/>
      <c r="BI14" s="229"/>
      <c r="BJ14" s="229"/>
      <c r="BK14" s="229"/>
      <c r="BL14" s="229"/>
      <c r="BM14" s="229"/>
      <c r="BN14" s="229"/>
      <c r="BO14" s="229"/>
      <c r="BP14" s="229"/>
      <c r="BQ14" s="234">
        <v>8</v>
      </c>
      <c r="BR14" s="235"/>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0"/>
    </row>
    <row r="15" spans="1:131" s="231" customFormat="1" ht="26.25" customHeight="1" x14ac:dyDescent="0.15">
      <c r="A15" s="234">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28"/>
      <c r="BA15" s="228"/>
      <c r="BB15" s="228"/>
      <c r="BC15" s="228"/>
      <c r="BD15" s="228"/>
      <c r="BE15" s="229"/>
      <c r="BF15" s="229"/>
      <c r="BG15" s="229"/>
      <c r="BH15" s="229"/>
      <c r="BI15" s="229"/>
      <c r="BJ15" s="229"/>
      <c r="BK15" s="229"/>
      <c r="BL15" s="229"/>
      <c r="BM15" s="229"/>
      <c r="BN15" s="229"/>
      <c r="BO15" s="229"/>
      <c r="BP15" s="229"/>
      <c r="BQ15" s="234">
        <v>9</v>
      </c>
      <c r="BR15" s="235"/>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0"/>
    </row>
    <row r="16" spans="1:131" s="231" customFormat="1" ht="26.25" customHeight="1" x14ac:dyDescent="0.15">
      <c r="A16" s="234">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28"/>
      <c r="BA16" s="228"/>
      <c r="BB16" s="228"/>
      <c r="BC16" s="228"/>
      <c r="BD16" s="228"/>
      <c r="BE16" s="229"/>
      <c r="BF16" s="229"/>
      <c r="BG16" s="229"/>
      <c r="BH16" s="229"/>
      <c r="BI16" s="229"/>
      <c r="BJ16" s="229"/>
      <c r="BK16" s="229"/>
      <c r="BL16" s="229"/>
      <c r="BM16" s="229"/>
      <c r="BN16" s="229"/>
      <c r="BO16" s="229"/>
      <c r="BP16" s="229"/>
      <c r="BQ16" s="234">
        <v>10</v>
      </c>
      <c r="BR16" s="235"/>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0"/>
    </row>
    <row r="17" spans="1:131" s="231" customFormat="1" ht="26.25" customHeight="1" x14ac:dyDescent="0.15">
      <c r="A17" s="234">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28"/>
      <c r="BA17" s="228"/>
      <c r="BB17" s="228"/>
      <c r="BC17" s="228"/>
      <c r="BD17" s="228"/>
      <c r="BE17" s="229"/>
      <c r="BF17" s="229"/>
      <c r="BG17" s="229"/>
      <c r="BH17" s="229"/>
      <c r="BI17" s="229"/>
      <c r="BJ17" s="229"/>
      <c r="BK17" s="229"/>
      <c r="BL17" s="229"/>
      <c r="BM17" s="229"/>
      <c r="BN17" s="229"/>
      <c r="BO17" s="229"/>
      <c r="BP17" s="229"/>
      <c r="BQ17" s="234">
        <v>11</v>
      </c>
      <c r="BR17" s="235"/>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0"/>
    </row>
    <row r="18" spans="1:131" s="231" customFormat="1" ht="26.25" customHeight="1" x14ac:dyDescent="0.15">
      <c r="A18" s="234">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28"/>
      <c r="BA18" s="228"/>
      <c r="BB18" s="228"/>
      <c r="BC18" s="228"/>
      <c r="BD18" s="228"/>
      <c r="BE18" s="229"/>
      <c r="BF18" s="229"/>
      <c r="BG18" s="229"/>
      <c r="BH18" s="229"/>
      <c r="BI18" s="229"/>
      <c r="BJ18" s="229"/>
      <c r="BK18" s="229"/>
      <c r="BL18" s="229"/>
      <c r="BM18" s="229"/>
      <c r="BN18" s="229"/>
      <c r="BO18" s="229"/>
      <c r="BP18" s="229"/>
      <c r="BQ18" s="234">
        <v>12</v>
      </c>
      <c r="BR18" s="235"/>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0"/>
    </row>
    <row r="19" spans="1:131" s="231" customFormat="1" ht="26.25" customHeight="1" x14ac:dyDescent="0.15">
      <c r="A19" s="234">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28"/>
      <c r="BA19" s="228"/>
      <c r="BB19" s="228"/>
      <c r="BC19" s="228"/>
      <c r="BD19" s="228"/>
      <c r="BE19" s="229"/>
      <c r="BF19" s="229"/>
      <c r="BG19" s="229"/>
      <c r="BH19" s="229"/>
      <c r="BI19" s="229"/>
      <c r="BJ19" s="229"/>
      <c r="BK19" s="229"/>
      <c r="BL19" s="229"/>
      <c r="BM19" s="229"/>
      <c r="BN19" s="229"/>
      <c r="BO19" s="229"/>
      <c r="BP19" s="229"/>
      <c r="BQ19" s="234">
        <v>13</v>
      </c>
      <c r="BR19" s="235"/>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0"/>
    </row>
    <row r="20" spans="1:131" s="231" customFormat="1" ht="26.25" customHeight="1" x14ac:dyDescent="0.15">
      <c r="A20" s="234">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28"/>
      <c r="BA20" s="228"/>
      <c r="BB20" s="228"/>
      <c r="BC20" s="228"/>
      <c r="BD20" s="228"/>
      <c r="BE20" s="229"/>
      <c r="BF20" s="229"/>
      <c r="BG20" s="229"/>
      <c r="BH20" s="229"/>
      <c r="BI20" s="229"/>
      <c r="BJ20" s="229"/>
      <c r="BK20" s="229"/>
      <c r="BL20" s="229"/>
      <c r="BM20" s="229"/>
      <c r="BN20" s="229"/>
      <c r="BO20" s="229"/>
      <c r="BP20" s="229"/>
      <c r="BQ20" s="234">
        <v>14</v>
      </c>
      <c r="BR20" s="235"/>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0"/>
    </row>
    <row r="21" spans="1:131" s="231" customFormat="1" ht="26.25" customHeight="1" thickBot="1" x14ac:dyDescent="0.2">
      <c r="A21" s="234">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28"/>
      <c r="BA21" s="228"/>
      <c r="BB21" s="228"/>
      <c r="BC21" s="228"/>
      <c r="BD21" s="228"/>
      <c r="BE21" s="229"/>
      <c r="BF21" s="229"/>
      <c r="BG21" s="229"/>
      <c r="BH21" s="229"/>
      <c r="BI21" s="229"/>
      <c r="BJ21" s="229"/>
      <c r="BK21" s="229"/>
      <c r="BL21" s="229"/>
      <c r="BM21" s="229"/>
      <c r="BN21" s="229"/>
      <c r="BO21" s="229"/>
      <c r="BP21" s="229"/>
      <c r="BQ21" s="234">
        <v>15</v>
      </c>
      <c r="BR21" s="235"/>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0"/>
    </row>
    <row r="22" spans="1:131" s="231" customFormat="1" ht="26.25" customHeight="1" x14ac:dyDescent="0.15">
      <c r="A22" s="234">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387</v>
      </c>
      <c r="BA22" s="1057"/>
      <c r="BB22" s="1057"/>
      <c r="BC22" s="1057"/>
      <c r="BD22" s="1058"/>
      <c r="BE22" s="229"/>
      <c r="BF22" s="229"/>
      <c r="BG22" s="229"/>
      <c r="BH22" s="229"/>
      <c r="BI22" s="229"/>
      <c r="BJ22" s="229"/>
      <c r="BK22" s="229"/>
      <c r="BL22" s="229"/>
      <c r="BM22" s="229"/>
      <c r="BN22" s="229"/>
      <c r="BO22" s="229"/>
      <c r="BP22" s="229"/>
      <c r="BQ22" s="234">
        <v>16</v>
      </c>
      <c r="BR22" s="235"/>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0"/>
    </row>
    <row r="23" spans="1:131" s="231" customFormat="1" ht="26.25" customHeight="1" thickBot="1" x14ac:dyDescent="0.2">
      <c r="A23" s="236" t="s">
        <v>388</v>
      </c>
      <c r="B23" s="966" t="s">
        <v>389</v>
      </c>
      <c r="C23" s="967"/>
      <c r="D23" s="967"/>
      <c r="E23" s="967"/>
      <c r="F23" s="967"/>
      <c r="G23" s="967"/>
      <c r="H23" s="967"/>
      <c r="I23" s="967"/>
      <c r="J23" s="967"/>
      <c r="K23" s="967"/>
      <c r="L23" s="967"/>
      <c r="M23" s="967"/>
      <c r="N23" s="967"/>
      <c r="O23" s="967"/>
      <c r="P23" s="977"/>
      <c r="Q23" s="1096"/>
      <c r="R23" s="1090"/>
      <c r="S23" s="1090"/>
      <c r="T23" s="1090"/>
      <c r="U23" s="1090"/>
      <c r="V23" s="1090"/>
      <c r="W23" s="1090"/>
      <c r="X23" s="1090"/>
      <c r="Y23" s="1090"/>
      <c r="Z23" s="1090"/>
      <c r="AA23" s="1090"/>
      <c r="AB23" s="1090"/>
      <c r="AC23" s="1090"/>
      <c r="AD23" s="1090"/>
      <c r="AE23" s="1097"/>
      <c r="AF23" s="1098">
        <v>786</v>
      </c>
      <c r="AG23" s="1090"/>
      <c r="AH23" s="1090"/>
      <c r="AI23" s="1090"/>
      <c r="AJ23" s="1099"/>
      <c r="AK23" s="1100"/>
      <c r="AL23" s="1101"/>
      <c r="AM23" s="1101"/>
      <c r="AN23" s="1101"/>
      <c r="AO23" s="1101"/>
      <c r="AP23" s="1090"/>
      <c r="AQ23" s="1090"/>
      <c r="AR23" s="1090"/>
      <c r="AS23" s="1090"/>
      <c r="AT23" s="1090"/>
      <c r="AU23" s="1091"/>
      <c r="AV23" s="1091"/>
      <c r="AW23" s="1091"/>
      <c r="AX23" s="1091"/>
      <c r="AY23" s="1092"/>
      <c r="AZ23" s="1093" t="s">
        <v>231</v>
      </c>
      <c r="BA23" s="1094"/>
      <c r="BB23" s="1094"/>
      <c r="BC23" s="1094"/>
      <c r="BD23" s="1095"/>
      <c r="BE23" s="229"/>
      <c r="BF23" s="229"/>
      <c r="BG23" s="229"/>
      <c r="BH23" s="229"/>
      <c r="BI23" s="229"/>
      <c r="BJ23" s="229"/>
      <c r="BK23" s="229"/>
      <c r="BL23" s="229"/>
      <c r="BM23" s="229"/>
      <c r="BN23" s="229"/>
      <c r="BO23" s="229"/>
      <c r="BP23" s="229"/>
      <c r="BQ23" s="234">
        <v>17</v>
      </c>
      <c r="BR23" s="235"/>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0"/>
    </row>
    <row r="24" spans="1:131" s="231" customFormat="1" ht="26.25" customHeight="1" x14ac:dyDescent="0.15">
      <c r="A24" s="1089" t="s">
        <v>390</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28"/>
      <c r="BA24" s="228"/>
      <c r="BB24" s="228"/>
      <c r="BC24" s="228"/>
      <c r="BD24" s="228"/>
      <c r="BE24" s="229"/>
      <c r="BF24" s="229"/>
      <c r="BG24" s="229"/>
      <c r="BH24" s="229"/>
      <c r="BI24" s="229"/>
      <c r="BJ24" s="229"/>
      <c r="BK24" s="229"/>
      <c r="BL24" s="229"/>
      <c r="BM24" s="229"/>
      <c r="BN24" s="229"/>
      <c r="BO24" s="229"/>
      <c r="BP24" s="229"/>
      <c r="BQ24" s="234">
        <v>18</v>
      </c>
      <c r="BR24" s="235"/>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0"/>
    </row>
    <row r="25" spans="1:131" ht="26.25" customHeight="1" thickBot="1" x14ac:dyDescent="0.2">
      <c r="A25" s="1088" t="s">
        <v>391</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28"/>
      <c r="BK25" s="228"/>
      <c r="BL25" s="228"/>
      <c r="BM25" s="228"/>
      <c r="BN25" s="228"/>
      <c r="BO25" s="237"/>
      <c r="BP25" s="237"/>
      <c r="BQ25" s="234">
        <v>19</v>
      </c>
      <c r="BR25" s="235"/>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26"/>
    </row>
    <row r="26" spans="1:131" ht="26.25" customHeight="1" x14ac:dyDescent="0.15">
      <c r="A26" s="1024" t="s">
        <v>369</v>
      </c>
      <c r="B26" s="1025"/>
      <c r="C26" s="1025"/>
      <c r="D26" s="1025"/>
      <c r="E26" s="1025"/>
      <c r="F26" s="1025"/>
      <c r="G26" s="1025"/>
      <c r="H26" s="1025"/>
      <c r="I26" s="1025"/>
      <c r="J26" s="1025"/>
      <c r="K26" s="1025"/>
      <c r="L26" s="1025"/>
      <c r="M26" s="1025"/>
      <c r="N26" s="1025"/>
      <c r="O26" s="1025"/>
      <c r="P26" s="1026"/>
      <c r="Q26" s="1030" t="s">
        <v>392</v>
      </c>
      <c r="R26" s="1031"/>
      <c r="S26" s="1031"/>
      <c r="T26" s="1031"/>
      <c r="U26" s="1032"/>
      <c r="V26" s="1030" t="s">
        <v>393</v>
      </c>
      <c r="W26" s="1031"/>
      <c r="X26" s="1031"/>
      <c r="Y26" s="1031"/>
      <c r="Z26" s="1032"/>
      <c r="AA26" s="1030" t="s">
        <v>394</v>
      </c>
      <c r="AB26" s="1031"/>
      <c r="AC26" s="1031"/>
      <c r="AD26" s="1031"/>
      <c r="AE26" s="1031"/>
      <c r="AF26" s="1084" t="s">
        <v>395</v>
      </c>
      <c r="AG26" s="1037"/>
      <c r="AH26" s="1037"/>
      <c r="AI26" s="1037"/>
      <c r="AJ26" s="1085"/>
      <c r="AK26" s="1031" t="s">
        <v>396</v>
      </c>
      <c r="AL26" s="1031"/>
      <c r="AM26" s="1031"/>
      <c r="AN26" s="1031"/>
      <c r="AO26" s="1032"/>
      <c r="AP26" s="1030" t="s">
        <v>397</v>
      </c>
      <c r="AQ26" s="1031"/>
      <c r="AR26" s="1031"/>
      <c r="AS26" s="1031"/>
      <c r="AT26" s="1032"/>
      <c r="AU26" s="1030" t="s">
        <v>398</v>
      </c>
      <c r="AV26" s="1031"/>
      <c r="AW26" s="1031"/>
      <c r="AX26" s="1031"/>
      <c r="AY26" s="1032"/>
      <c r="AZ26" s="1030" t="s">
        <v>399</v>
      </c>
      <c r="BA26" s="1031"/>
      <c r="BB26" s="1031"/>
      <c r="BC26" s="1031"/>
      <c r="BD26" s="1032"/>
      <c r="BE26" s="1030" t="s">
        <v>376</v>
      </c>
      <c r="BF26" s="1031"/>
      <c r="BG26" s="1031"/>
      <c r="BH26" s="1031"/>
      <c r="BI26" s="1044"/>
      <c r="BJ26" s="228"/>
      <c r="BK26" s="228"/>
      <c r="BL26" s="228"/>
      <c r="BM26" s="228"/>
      <c r="BN26" s="228"/>
      <c r="BO26" s="237"/>
      <c r="BP26" s="237"/>
      <c r="BQ26" s="234">
        <v>20</v>
      </c>
      <c r="BR26" s="235"/>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26"/>
    </row>
    <row r="27" spans="1:13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28"/>
      <c r="BK27" s="228"/>
      <c r="BL27" s="228"/>
      <c r="BM27" s="228"/>
      <c r="BN27" s="228"/>
      <c r="BO27" s="237"/>
      <c r="BP27" s="237"/>
      <c r="BQ27" s="234">
        <v>21</v>
      </c>
      <c r="BR27" s="235"/>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26"/>
    </row>
    <row r="28" spans="1:131" ht="26.25" customHeight="1" thickTop="1" x14ac:dyDescent="0.15">
      <c r="A28" s="238">
        <v>1</v>
      </c>
      <c r="B28" s="1076" t="s">
        <v>400</v>
      </c>
      <c r="C28" s="1077"/>
      <c r="D28" s="1077"/>
      <c r="E28" s="1077"/>
      <c r="F28" s="1077"/>
      <c r="G28" s="1077"/>
      <c r="H28" s="1077"/>
      <c r="I28" s="1077"/>
      <c r="J28" s="1077"/>
      <c r="K28" s="1077"/>
      <c r="L28" s="1077"/>
      <c r="M28" s="1077"/>
      <c r="N28" s="1077"/>
      <c r="O28" s="1077"/>
      <c r="P28" s="1078"/>
      <c r="Q28" s="1079">
        <v>5366</v>
      </c>
      <c r="R28" s="1080"/>
      <c r="S28" s="1080"/>
      <c r="T28" s="1080"/>
      <c r="U28" s="1080"/>
      <c r="V28" s="1080">
        <v>5233</v>
      </c>
      <c r="W28" s="1080"/>
      <c r="X28" s="1080"/>
      <c r="Y28" s="1080"/>
      <c r="Z28" s="1080"/>
      <c r="AA28" s="1080">
        <f>Q28-V28</f>
        <v>133</v>
      </c>
      <c r="AB28" s="1080"/>
      <c r="AC28" s="1080"/>
      <c r="AD28" s="1080"/>
      <c r="AE28" s="1081"/>
      <c r="AF28" s="1082">
        <v>133</v>
      </c>
      <c r="AG28" s="1080"/>
      <c r="AH28" s="1080"/>
      <c r="AI28" s="1080"/>
      <c r="AJ28" s="1083"/>
      <c r="AK28" s="1071">
        <v>399</v>
      </c>
      <c r="AL28" s="1072"/>
      <c r="AM28" s="1072"/>
      <c r="AN28" s="1072"/>
      <c r="AO28" s="1072"/>
      <c r="AP28" s="1072" t="s">
        <v>568</v>
      </c>
      <c r="AQ28" s="1072"/>
      <c r="AR28" s="1072"/>
      <c r="AS28" s="1072"/>
      <c r="AT28" s="1072"/>
      <c r="AU28" s="1072" t="s">
        <v>568</v>
      </c>
      <c r="AV28" s="1072"/>
      <c r="AW28" s="1072"/>
      <c r="AX28" s="1072"/>
      <c r="AY28" s="1072"/>
      <c r="AZ28" s="1073" t="s">
        <v>568</v>
      </c>
      <c r="BA28" s="1073"/>
      <c r="BB28" s="1073"/>
      <c r="BC28" s="1073"/>
      <c r="BD28" s="1073"/>
      <c r="BE28" s="1074"/>
      <c r="BF28" s="1074"/>
      <c r="BG28" s="1074"/>
      <c r="BH28" s="1074"/>
      <c r="BI28" s="1075"/>
      <c r="BJ28" s="228"/>
      <c r="BK28" s="228"/>
      <c r="BL28" s="228"/>
      <c r="BM28" s="228"/>
      <c r="BN28" s="228"/>
      <c r="BO28" s="237"/>
      <c r="BP28" s="237"/>
      <c r="BQ28" s="234">
        <v>22</v>
      </c>
      <c r="BR28" s="235"/>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26"/>
    </row>
    <row r="29" spans="1:131" ht="26.25" customHeight="1" x14ac:dyDescent="0.15">
      <c r="A29" s="238">
        <v>2</v>
      </c>
      <c r="B29" s="1059" t="s">
        <v>401</v>
      </c>
      <c r="C29" s="1060"/>
      <c r="D29" s="1060"/>
      <c r="E29" s="1060"/>
      <c r="F29" s="1060"/>
      <c r="G29" s="1060"/>
      <c r="H29" s="1060"/>
      <c r="I29" s="1060"/>
      <c r="J29" s="1060"/>
      <c r="K29" s="1060"/>
      <c r="L29" s="1060"/>
      <c r="M29" s="1060"/>
      <c r="N29" s="1060"/>
      <c r="O29" s="1060"/>
      <c r="P29" s="1061"/>
      <c r="Q29" s="1067">
        <v>4297</v>
      </c>
      <c r="R29" s="1068"/>
      <c r="S29" s="1068"/>
      <c r="T29" s="1068"/>
      <c r="U29" s="1068"/>
      <c r="V29" s="1068">
        <v>4178</v>
      </c>
      <c r="W29" s="1068"/>
      <c r="X29" s="1068"/>
      <c r="Y29" s="1068"/>
      <c r="Z29" s="1068"/>
      <c r="AA29" s="1068">
        <f>Q29-V29</f>
        <v>119</v>
      </c>
      <c r="AB29" s="1068"/>
      <c r="AC29" s="1068"/>
      <c r="AD29" s="1068"/>
      <c r="AE29" s="1069"/>
      <c r="AF29" s="1064">
        <v>119</v>
      </c>
      <c r="AG29" s="1065"/>
      <c r="AH29" s="1065"/>
      <c r="AI29" s="1065"/>
      <c r="AJ29" s="1066"/>
      <c r="AK29" s="1009">
        <v>660</v>
      </c>
      <c r="AL29" s="1000"/>
      <c r="AM29" s="1000"/>
      <c r="AN29" s="1000"/>
      <c r="AO29" s="1000"/>
      <c r="AP29" s="1000" t="s">
        <v>568</v>
      </c>
      <c r="AQ29" s="1000"/>
      <c r="AR29" s="1000"/>
      <c r="AS29" s="1000"/>
      <c r="AT29" s="1000"/>
      <c r="AU29" s="1000" t="s">
        <v>568</v>
      </c>
      <c r="AV29" s="1000"/>
      <c r="AW29" s="1000"/>
      <c r="AX29" s="1000"/>
      <c r="AY29" s="1000"/>
      <c r="AZ29" s="1070" t="s">
        <v>568</v>
      </c>
      <c r="BA29" s="1070"/>
      <c r="BB29" s="1070"/>
      <c r="BC29" s="1070"/>
      <c r="BD29" s="1070"/>
      <c r="BE29" s="1001"/>
      <c r="BF29" s="1001"/>
      <c r="BG29" s="1001"/>
      <c r="BH29" s="1001"/>
      <c r="BI29" s="1002"/>
      <c r="BJ29" s="228"/>
      <c r="BK29" s="228"/>
      <c r="BL29" s="228"/>
      <c r="BM29" s="228"/>
      <c r="BN29" s="228"/>
      <c r="BO29" s="237"/>
      <c r="BP29" s="237"/>
      <c r="BQ29" s="234">
        <v>23</v>
      </c>
      <c r="BR29" s="235"/>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26"/>
    </row>
    <row r="30" spans="1:131" ht="26.25" customHeight="1" x14ac:dyDescent="0.15">
      <c r="A30" s="238">
        <v>3</v>
      </c>
      <c r="B30" s="1059" t="s">
        <v>402</v>
      </c>
      <c r="C30" s="1060"/>
      <c r="D30" s="1060"/>
      <c r="E30" s="1060"/>
      <c r="F30" s="1060"/>
      <c r="G30" s="1060"/>
      <c r="H30" s="1060"/>
      <c r="I30" s="1060"/>
      <c r="J30" s="1060"/>
      <c r="K30" s="1060"/>
      <c r="L30" s="1060"/>
      <c r="M30" s="1060"/>
      <c r="N30" s="1060"/>
      <c r="O30" s="1060"/>
      <c r="P30" s="1061"/>
      <c r="Q30" s="1067">
        <v>694</v>
      </c>
      <c r="R30" s="1068"/>
      <c r="S30" s="1068"/>
      <c r="T30" s="1068"/>
      <c r="U30" s="1068"/>
      <c r="V30" s="1068">
        <v>676</v>
      </c>
      <c r="W30" s="1068"/>
      <c r="X30" s="1068"/>
      <c r="Y30" s="1068"/>
      <c r="Z30" s="1068"/>
      <c r="AA30" s="1068">
        <f>Q30-V30</f>
        <v>18</v>
      </c>
      <c r="AB30" s="1068"/>
      <c r="AC30" s="1068"/>
      <c r="AD30" s="1068"/>
      <c r="AE30" s="1069"/>
      <c r="AF30" s="1064">
        <v>18</v>
      </c>
      <c r="AG30" s="1065"/>
      <c r="AH30" s="1065"/>
      <c r="AI30" s="1065"/>
      <c r="AJ30" s="1066"/>
      <c r="AK30" s="1009">
        <v>168</v>
      </c>
      <c r="AL30" s="1000"/>
      <c r="AM30" s="1000"/>
      <c r="AN30" s="1000"/>
      <c r="AO30" s="1000"/>
      <c r="AP30" s="1000" t="s">
        <v>568</v>
      </c>
      <c r="AQ30" s="1000"/>
      <c r="AR30" s="1000"/>
      <c r="AS30" s="1000"/>
      <c r="AT30" s="1000"/>
      <c r="AU30" s="1000" t="s">
        <v>568</v>
      </c>
      <c r="AV30" s="1000"/>
      <c r="AW30" s="1000"/>
      <c r="AX30" s="1000"/>
      <c r="AY30" s="1000"/>
      <c r="AZ30" s="1070" t="s">
        <v>568</v>
      </c>
      <c r="BA30" s="1070"/>
      <c r="BB30" s="1070"/>
      <c r="BC30" s="1070"/>
      <c r="BD30" s="1070"/>
      <c r="BE30" s="1001"/>
      <c r="BF30" s="1001"/>
      <c r="BG30" s="1001"/>
      <c r="BH30" s="1001"/>
      <c r="BI30" s="1002"/>
      <c r="BJ30" s="228"/>
      <c r="BK30" s="228"/>
      <c r="BL30" s="228"/>
      <c r="BM30" s="228"/>
      <c r="BN30" s="228"/>
      <c r="BO30" s="237"/>
      <c r="BP30" s="237"/>
      <c r="BQ30" s="234">
        <v>24</v>
      </c>
      <c r="BR30" s="235"/>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26"/>
    </row>
    <row r="31" spans="1:131" ht="26.25" customHeight="1" x14ac:dyDescent="0.15">
      <c r="A31" s="238">
        <v>4</v>
      </c>
      <c r="B31" s="1059" t="s">
        <v>403</v>
      </c>
      <c r="C31" s="1060"/>
      <c r="D31" s="1060"/>
      <c r="E31" s="1060"/>
      <c r="F31" s="1060"/>
      <c r="G31" s="1060"/>
      <c r="H31" s="1060"/>
      <c r="I31" s="1060"/>
      <c r="J31" s="1060"/>
      <c r="K31" s="1060"/>
      <c r="L31" s="1060"/>
      <c r="M31" s="1060"/>
      <c r="N31" s="1060"/>
      <c r="O31" s="1060"/>
      <c r="P31" s="1061"/>
      <c r="Q31" s="1067">
        <v>1352</v>
      </c>
      <c r="R31" s="1068"/>
      <c r="S31" s="1068"/>
      <c r="T31" s="1068"/>
      <c r="U31" s="1068"/>
      <c r="V31" s="1068">
        <v>1093</v>
      </c>
      <c r="W31" s="1068"/>
      <c r="X31" s="1068"/>
      <c r="Y31" s="1068"/>
      <c r="Z31" s="1068"/>
      <c r="AA31" s="1068">
        <v>259</v>
      </c>
      <c r="AB31" s="1068"/>
      <c r="AC31" s="1068"/>
      <c r="AD31" s="1068"/>
      <c r="AE31" s="1069"/>
      <c r="AF31" s="1064">
        <v>2764</v>
      </c>
      <c r="AG31" s="1065"/>
      <c r="AH31" s="1065"/>
      <c r="AI31" s="1065"/>
      <c r="AJ31" s="1066"/>
      <c r="AK31" s="1009">
        <v>1</v>
      </c>
      <c r="AL31" s="1000"/>
      <c r="AM31" s="1000"/>
      <c r="AN31" s="1000"/>
      <c r="AO31" s="1000"/>
      <c r="AP31" s="1000">
        <v>335</v>
      </c>
      <c r="AQ31" s="1000"/>
      <c r="AR31" s="1000"/>
      <c r="AS31" s="1000"/>
      <c r="AT31" s="1000"/>
      <c r="AU31" s="1000" t="s">
        <v>568</v>
      </c>
      <c r="AV31" s="1000"/>
      <c r="AW31" s="1000"/>
      <c r="AX31" s="1000"/>
      <c r="AY31" s="1000"/>
      <c r="AZ31" s="1070" t="s">
        <v>568</v>
      </c>
      <c r="BA31" s="1070"/>
      <c r="BB31" s="1070"/>
      <c r="BC31" s="1070"/>
      <c r="BD31" s="1070"/>
      <c r="BE31" s="1001" t="s">
        <v>404</v>
      </c>
      <c r="BF31" s="1001"/>
      <c r="BG31" s="1001"/>
      <c r="BH31" s="1001"/>
      <c r="BI31" s="1002"/>
      <c r="BJ31" s="228"/>
      <c r="BK31" s="228"/>
      <c r="BL31" s="228"/>
      <c r="BM31" s="228"/>
      <c r="BN31" s="228"/>
      <c r="BO31" s="237"/>
      <c r="BP31" s="237"/>
      <c r="BQ31" s="234">
        <v>25</v>
      </c>
      <c r="BR31" s="235"/>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26"/>
    </row>
    <row r="32" spans="1:131" ht="26.25" customHeight="1" x14ac:dyDescent="0.15">
      <c r="A32" s="238">
        <v>5</v>
      </c>
      <c r="B32" s="1059" t="s">
        <v>405</v>
      </c>
      <c r="C32" s="1060"/>
      <c r="D32" s="1060"/>
      <c r="E32" s="1060"/>
      <c r="F32" s="1060"/>
      <c r="G32" s="1060"/>
      <c r="H32" s="1060"/>
      <c r="I32" s="1060"/>
      <c r="J32" s="1060"/>
      <c r="K32" s="1060"/>
      <c r="L32" s="1060"/>
      <c r="M32" s="1060"/>
      <c r="N32" s="1060"/>
      <c r="O32" s="1060"/>
      <c r="P32" s="1061"/>
      <c r="Q32" s="1067">
        <v>1636</v>
      </c>
      <c r="R32" s="1068"/>
      <c r="S32" s="1068"/>
      <c r="T32" s="1068"/>
      <c r="U32" s="1068"/>
      <c r="V32" s="1068">
        <v>1484</v>
      </c>
      <c r="W32" s="1068"/>
      <c r="X32" s="1068"/>
      <c r="Y32" s="1068"/>
      <c r="Z32" s="1068"/>
      <c r="AA32" s="1068">
        <v>152</v>
      </c>
      <c r="AB32" s="1068"/>
      <c r="AC32" s="1068"/>
      <c r="AD32" s="1068"/>
      <c r="AE32" s="1069"/>
      <c r="AF32" s="1064">
        <v>388</v>
      </c>
      <c r="AG32" s="1065"/>
      <c r="AH32" s="1065"/>
      <c r="AI32" s="1065"/>
      <c r="AJ32" s="1066"/>
      <c r="AK32" s="1009">
        <v>809</v>
      </c>
      <c r="AL32" s="1000"/>
      <c r="AM32" s="1000"/>
      <c r="AN32" s="1000"/>
      <c r="AO32" s="1000"/>
      <c r="AP32" s="1000">
        <v>8490</v>
      </c>
      <c r="AQ32" s="1000"/>
      <c r="AR32" s="1000"/>
      <c r="AS32" s="1000"/>
      <c r="AT32" s="1000"/>
      <c r="AU32" s="1000" t="s">
        <v>568</v>
      </c>
      <c r="AV32" s="1000"/>
      <c r="AW32" s="1000"/>
      <c r="AX32" s="1000"/>
      <c r="AY32" s="1000"/>
      <c r="AZ32" s="1070" t="s">
        <v>568</v>
      </c>
      <c r="BA32" s="1070"/>
      <c r="BB32" s="1070"/>
      <c r="BC32" s="1070"/>
      <c r="BD32" s="1070"/>
      <c r="BE32" s="1001" t="s">
        <v>404</v>
      </c>
      <c r="BF32" s="1001"/>
      <c r="BG32" s="1001"/>
      <c r="BH32" s="1001"/>
      <c r="BI32" s="1002"/>
      <c r="BJ32" s="228"/>
      <c r="BK32" s="228"/>
      <c r="BL32" s="228"/>
      <c r="BM32" s="228"/>
      <c r="BN32" s="228"/>
      <c r="BO32" s="237"/>
      <c r="BP32" s="237"/>
      <c r="BQ32" s="234">
        <v>26</v>
      </c>
      <c r="BR32" s="235"/>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26"/>
    </row>
    <row r="33" spans="1:131" ht="26.25" customHeight="1" x14ac:dyDescent="0.15">
      <c r="A33" s="238">
        <v>6</v>
      </c>
      <c r="B33" s="1059" t="s">
        <v>406</v>
      </c>
      <c r="C33" s="1060"/>
      <c r="D33" s="1060"/>
      <c r="E33" s="1060"/>
      <c r="F33" s="1060"/>
      <c r="G33" s="1060"/>
      <c r="H33" s="1060"/>
      <c r="I33" s="1060"/>
      <c r="J33" s="1060"/>
      <c r="K33" s="1060"/>
      <c r="L33" s="1060"/>
      <c r="M33" s="1060"/>
      <c r="N33" s="1060"/>
      <c r="O33" s="1060"/>
      <c r="P33" s="1061"/>
      <c r="Q33" s="1067">
        <v>11</v>
      </c>
      <c r="R33" s="1068"/>
      <c r="S33" s="1068"/>
      <c r="T33" s="1068"/>
      <c r="U33" s="1068"/>
      <c r="V33" s="1068">
        <v>9</v>
      </c>
      <c r="W33" s="1068"/>
      <c r="X33" s="1068"/>
      <c r="Y33" s="1068"/>
      <c r="Z33" s="1068"/>
      <c r="AA33" s="1068">
        <v>2</v>
      </c>
      <c r="AB33" s="1068"/>
      <c r="AC33" s="1068"/>
      <c r="AD33" s="1068"/>
      <c r="AE33" s="1069"/>
      <c r="AF33" s="1064">
        <v>453</v>
      </c>
      <c r="AG33" s="1065"/>
      <c r="AH33" s="1065"/>
      <c r="AI33" s="1065"/>
      <c r="AJ33" s="1066"/>
      <c r="AK33" s="1009" t="s">
        <v>568</v>
      </c>
      <c r="AL33" s="1000"/>
      <c r="AM33" s="1000"/>
      <c r="AN33" s="1000"/>
      <c r="AO33" s="1000"/>
      <c r="AP33" s="1000" t="s">
        <v>568</v>
      </c>
      <c r="AQ33" s="1000"/>
      <c r="AR33" s="1000"/>
      <c r="AS33" s="1000"/>
      <c r="AT33" s="1000"/>
      <c r="AU33" s="1000" t="s">
        <v>568</v>
      </c>
      <c r="AV33" s="1000"/>
      <c r="AW33" s="1000"/>
      <c r="AX33" s="1000"/>
      <c r="AY33" s="1000"/>
      <c r="AZ33" s="1070" t="s">
        <v>568</v>
      </c>
      <c r="BA33" s="1070"/>
      <c r="BB33" s="1070"/>
      <c r="BC33" s="1070"/>
      <c r="BD33" s="1070"/>
      <c r="BE33" s="1001" t="s">
        <v>404</v>
      </c>
      <c r="BF33" s="1001"/>
      <c r="BG33" s="1001"/>
      <c r="BH33" s="1001"/>
      <c r="BI33" s="1002"/>
      <c r="BJ33" s="228"/>
      <c r="BK33" s="228"/>
      <c r="BL33" s="228"/>
      <c r="BM33" s="228"/>
      <c r="BN33" s="228"/>
      <c r="BO33" s="237"/>
      <c r="BP33" s="237"/>
      <c r="BQ33" s="234">
        <v>27</v>
      </c>
      <c r="BR33" s="235"/>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26"/>
    </row>
    <row r="34" spans="1:131" ht="26.25" customHeight="1" x14ac:dyDescent="0.15">
      <c r="A34" s="238">
        <v>7</v>
      </c>
      <c r="B34" s="1059"/>
      <c r="C34" s="1060"/>
      <c r="D34" s="1060"/>
      <c r="E34" s="1060"/>
      <c r="F34" s="1060"/>
      <c r="G34" s="1060"/>
      <c r="H34" s="1060"/>
      <c r="I34" s="1060"/>
      <c r="J34" s="1060"/>
      <c r="K34" s="1060"/>
      <c r="L34" s="1060"/>
      <c r="M34" s="1060"/>
      <c r="N34" s="1060"/>
      <c r="O34" s="1060"/>
      <c r="P34" s="1061"/>
      <c r="Q34" s="1067"/>
      <c r="R34" s="1068"/>
      <c r="S34" s="1068"/>
      <c r="T34" s="1068"/>
      <c r="U34" s="1068"/>
      <c r="V34" s="1068"/>
      <c r="W34" s="1068"/>
      <c r="X34" s="1068"/>
      <c r="Y34" s="1068"/>
      <c r="Z34" s="1068"/>
      <c r="AA34" s="1068"/>
      <c r="AB34" s="1068"/>
      <c r="AC34" s="1068"/>
      <c r="AD34" s="1068"/>
      <c r="AE34" s="1069"/>
      <c r="AF34" s="1064"/>
      <c r="AG34" s="1065"/>
      <c r="AH34" s="1065"/>
      <c r="AI34" s="1065"/>
      <c r="AJ34" s="1066"/>
      <c r="AK34" s="1009"/>
      <c r="AL34" s="1000"/>
      <c r="AM34" s="1000"/>
      <c r="AN34" s="1000"/>
      <c r="AO34" s="1000"/>
      <c r="AP34" s="1000"/>
      <c r="AQ34" s="1000"/>
      <c r="AR34" s="1000"/>
      <c r="AS34" s="1000"/>
      <c r="AT34" s="1000"/>
      <c r="AU34" s="1000"/>
      <c r="AV34" s="1000"/>
      <c r="AW34" s="1000"/>
      <c r="AX34" s="1000"/>
      <c r="AY34" s="1000"/>
      <c r="AZ34" s="1070"/>
      <c r="BA34" s="1070"/>
      <c r="BB34" s="1070"/>
      <c r="BC34" s="1070"/>
      <c r="BD34" s="1070"/>
      <c r="BE34" s="1001"/>
      <c r="BF34" s="1001"/>
      <c r="BG34" s="1001"/>
      <c r="BH34" s="1001"/>
      <c r="BI34" s="1002"/>
      <c r="BJ34" s="228"/>
      <c r="BK34" s="228"/>
      <c r="BL34" s="228"/>
      <c r="BM34" s="228"/>
      <c r="BN34" s="228"/>
      <c r="BO34" s="237"/>
      <c r="BP34" s="237"/>
      <c r="BQ34" s="234">
        <v>28</v>
      </c>
      <c r="BR34" s="235"/>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26"/>
    </row>
    <row r="35" spans="1:131" ht="26.25" customHeight="1" x14ac:dyDescent="0.15">
      <c r="A35" s="238">
        <v>8</v>
      </c>
      <c r="B35" s="1059"/>
      <c r="C35" s="1060"/>
      <c r="D35" s="1060"/>
      <c r="E35" s="1060"/>
      <c r="F35" s="1060"/>
      <c r="G35" s="1060"/>
      <c r="H35" s="1060"/>
      <c r="I35" s="1060"/>
      <c r="J35" s="1060"/>
      <c r="K35" s="1060"/>
      <c r="L35" s="1060"/>
      <c r="M35" s="1060"/>
      <c r="N35" s="1060"/>
      <c r="O35" s="1060"/>
      <c r="P35" s="1061"/>
      <c r="Q35" s="1067"/>
      <c r="R35" s="1068"/>
      <c r="S35" s="1068"/>
      <c r="T35" s="1068"/>
      <c r="U35" s="1068"/>
      <c r="V35" s="1068"/>
      <c r="W35" s="1068"/>
      <c r="X35" s="1068"/>
      <c r="Y35" s="1068"/>
      <c r="Z35" s="1068"/>
      <c r="AA35" s="1068"/>
      <c r="AB35" s="1068"/>
      <c r="AC35" s="1068"/>
      <c r="AD35" s="1068"/>
      <c r="AE35" s="1069"/>
      <c r="AF35" s="1064"/>
      <c r="AG35" s="1065"/>
      <c r="AH35" s="1065"/>
      <c r="AI35" s="1065"/>
      <c r="AJ35" s="1066"/>
      <c r="AK35" s="1009"/>
      <c r="AL35" s="1000"/>
      <c r="AM35" s="1000"/>
      <c r="AN35" s="1000"/>
      <c r="AO35" s="1000"/>
      <c r="AP35" s="1000"/>
      <c r="AQ35" s="1000"/>
      <c r="AR35" s="1000"/>
      <c r="AS35" s="1000"/>
      <c r="AT35" s="1000"/>
      <c r="AU35" s="1000"/>
      <c r="AV35" s="1000"/>
      <c r="AW35" s="1000"/>
      <c r="AX35" s="1000"/>
      <c r="AY35" s="1000"/>
      <c r="AZ35" s="1070"/>
      <c r="BA35" s="1070"/>
      <c r="BB35" s="1070"/>
      <c r="BC35" s="1070"/>
      <c r="BD35" s="1070"/>
      <c r="BE35" s="1001"/>
      <c r="BF35" s="1001"/>
      <c r="BG35" s="1001"/>
      <c r="BH35" s="1001"/>
      <c r="BI35" s="1002"/>
      <c r="BJ35" s="228"/>
      <c r="BK35" s="228"/>
      <c r="BL35" s="228"/>
      <c r="BM35" s="228"/>
      <c r="BN35" s="228"/>
      <c r="BO35" s="237"/>
      <c r="BP35" s="237"/>
      <c r="BQ35" s="234">
        <v>29</v>
      </c>
      <c r="BR35" s="235"/>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26"/>
    </row>
    <row r="36" spans="1:131" ht="26.25" customHeight="1" x14ac:dyDescent="0.15">
      <c r="A36" s="238">
        <v>9</v>
      </c>
      <c r="B36" s="1059"/>
      <c r="C36" s="1060"/>
      <c r="D36" s="1060"/>
      <c r="E36" s="1060"/>
      <c r="F36" s="1060"/>
      <c r="G36" s="1060"/>
      <c r="H36" s="1060"/>
      <c r="I36" s="1060"/>
      <c r="J36" s="1060"/>
      <c r="K36" s="1060"/>
      <c r="L36" s="1060"/>
      <c r="M36" s="1060"/>
      <c r="N36" s="1060"/>
      <c r="O36" s="1060"/>
      <c r="P36" s="1061"/>
      <c r="Q36" s="1067"/>
      <c r="R36" s="1068"/>
      <c r="S36" s="1068"/>
      <c r="T36" s="1068"/>
      <c r="U36" s="1068"/>
      <c r="V36" s="1068"/>
      <c r="W36" s="1068"/>
      <c r="X36" s="1068"/>
      <c r="Y36" s="1068"/>
      <c r="Z36" s="1068"/>
      <c r="AA36" s="1068"/>
      <c r="AB36" s="1068"/>
      <c r="AC36" s="1068"/>
      <c r="AD36" s="1068"/>
      <c r="AE36" s="1069"/>
      <c r="AF36" s="1064"/>
      <c r="AG36" s="1065"/>
      <c r="AH36" s="1065"/>
      <c r="AI36" s="1065"/>
      <c r="AJ36" s="1066"/>
      <c r="AK36" s="1009"/>
      <c r="AL36" s="1000"/>
      <c r="AM36" s="1000"/>
      <c r="AN36" s="1000"/>
      <c r="AO36" s="1000"/>
      <c r="AP36" s="1000"/>
      <c r="AQ36" s="1000"/>
      <c r="AR36" s="1000"/>
      <c r="AS36" s="1000"/>
      <c r="AT36" s="1000"/>
      <c r="AU36" s="1000"/>
      <c r="AV36" s="1000"/>
      <c r="AW36" s="1000"/>
      <c r="AX36" s="1000"/>
      <c r="AY36" s="1000"/>
      <c r="AZ36" s="1070"/>
      <c r="BA36" s="1070"/>
      <c r="BB36" s="1070"/>
      <c r="BC36" s="1070"/>
      <c r="BD36" s="1070"/>
      <c r="BE36" s="1001"/>
      <c r="BF36" s="1001"/>
      <c r="BG36" s="1001"/>
      <c r="BH36" s="1001"/>
      <c r="BI36" s="1002"/>
      <c r="BJ36" s="228"/>
      <c r="BK36" s="228"/>
      <c r="BL36" s="228"/>
      <c r="BM36" s="228"/>
      <c r="BN36" s="228"/>
      <c r="BO36" s="237"/>
      <c r="BP36" s="237"/>
      <c r="BQ36" s="234">
        <v>30</v>
      </c>
      <c r="BR36" s="235"/>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26"/>
    </row>
    <row r="37" spans="1:131" ht="26.25" customHeight="1" x14ac:dyDescent="0.15">
      <c r="A37" s="238">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28"/>
      <c r="BK37" s="228"/>
      <c r="BL37" s="228"/>
      <c r="BM37" s="228"/>
      <c r="BN37" s="228"/>
      <c r="BO37" s="237"/>
      <c r="BP37" s="237"/>
      <c r="BQ37" s="234">
        <v>31</v>
      </c>
      <c r="BR37" s="235"/>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26"/>
    </row>
    <row r="38" spans="1:131" ht="26.25" customHeight="1" x14ac:dyDescent="0.15">
      <c r="A38" s="238">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28"/>
      <c r="BK38" s="228"/>
      <c r="BL38" s="228"/>
      <c r="BM38" s="228"/>
      <c r="BN38" s="228"/>
      <c r="BO38" s="237"/>
      <c r="BP38" s="237"/>
      <c r="BQ38" s="234">
        <v>32</v>
      </c>
      <c r="BR38" s="235"/>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26"/>
    </row>
    <row r="39" spans="1:131" ht="26.25" customHeight="1" x14ac:dyDescent="0.15">
      <c r="A39" s="238">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28"/>
      <c r="BK39" s="228"/>
      <c r="BL39" s="228"/>
      <c r="BM39" s="228"/>
      <c r="BN39" s="228"/>
      <c r="BO39" s="237"/>
      <c r="BP39" s="237"/>
      <c r="BQ39" s="234">
        <v>33</v>
      </c>
      <c r="BR39" s="235"/>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26"/>
    </row>
    <row r="40" spans="1:131" ht="26.25" customHeight="1" x14ac:dyDescent="0.15">
      <c r="A40" s="234">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28"/>
      <c r="BK40" s="228"/>
      <c r="BL40" s="228"/>
      <c r="BM40" s="228"/>
      <c r="BN40" s="228"/>
      <c r="BO40" s="237"/>
      <c r="BP40" s="237"/>
      <c r="BQ40" s="234">
        <v>34</v>
      </c>
      <c r="BR40" s="235"/>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26"/>
    </row>
    <row r="41" spans="1:131" ht="26.25" customHeight="1" x14ac:dyDescent="0.15">
      <c r="A41" s="234">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28"/>
      <c r="BK41" s="228"/>
      <c r="BL41" s="228"/>
      <c r="BM41" s="228"/>
      <c r="BN41" s="228"/>
      <c r="BO41" s="237"/>
      <c r="BP41" s="237"/>
      <c r="BQ41" s="234">
        <v>35</v>
      </c>
      <c r="BR41" s="235"/>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26"/>
    </row>
    <row r="42" spans="1:131" ht="26.25" customHeight="1" x14ac:dyDescent="0.15">
      <c r="A42" s="234">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28"/>
      <c r="BK42" s="228"/>
      <c r="BL42" s="228"/>
      <c r="BM42" s="228"/>
      <c r="BN42" s="228"/>
      <c r="BO42" s="237"/>
      <c r="BP42" s="237"/>
      <c r="BQ42" s="234">
        <v>36</v>
      </c>
      <c r="BR42" s="235"/>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26"/>
    </row>
    <row r="43" spans="1:131" ht="26.25" customHeight="1" x14ac:dyDescent="0.15">
      <c r="A43" s="234">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28"/>
      <c r="BK43" s="228"/>
      <c r="BL43" s="228"/>
      <c r="BM43" s="228"/>
      <c r="BN43" s="228"/>
      <c r="BO43" s="237"/>
      <c r="BP43" s="237"/>
      <c r="BQ43" s="234">
        <v>37</v>
      </c>
      <c r="BR43" s="235"/>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26"/>
    </row>
    <row r="44" spans="1:131" ht="26.25" customHeight="1" x14ac:dyDescent="0.15">
      <c r="A44" s="234">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28"/>
      <c r="BK44" s="228"/>
      <c r="BL44" s="228"/>
      <c r="BM44" s="228"/>
      <c r="BN44" s="228"/>
      <c r="BO44" s="237"/>
      <c r="BP44" s="237"/>
      <c r="BQ44" s="234">
        <v>38</v>
      </c>
      <c r="BR44" s="235"/>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26"/>
    </row>
    <row r="45" spans="1:131" ht="26.25" customHeight="1" x14ac:dyDescent="0.15">
      <c r="A45" s="234">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28"/>
      <c r="BK45" s="228"/>
      <c r="BL45" s="228"/>
      <c r="BM45" s="228"/>
      <c r="BN45" s="228"/>
      <c r="BO45" s="237"/>
      <c r="BP45" s="237"/>
      <c r="BQ45" s="234">
        <v>39</v>
      </c>
      <c r="BR45" s="235"/>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26"/>
    </row>
    <row r="46" spans="1:131" ht="26.25" customHeight="1" x14ac:dyDescent="0.15">
      <c r="A46" s="234">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28"/>
      <c r="BK46" s="228"/>
      <c r="BL46" s="228"/>
      <c r="BM46" s="228"/>
      <c r="BN46" s="228"/>
      <c r="BO46" s="237"/>
      <c r="BP46" s="237"/>
      <c r="BQ46" s="234">
        <v>40</v>
      </c>
      <c r="BR46" s="235"/>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26"/>
    </row>
    <row r="47" spans="1:131" ht="26.25" customHeight="1" x14ac:dyDescent="0.15">
      <c r="A47" s="234">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28"/>
      <c r="BK47" s="228"/>
      <c r="BL47" s="228"/>
      <c r="BM47" s="228"/>
      <c r="BN47" s="228"/>
      <c r="BO47" s="237"/>
      <c r="BP47" s="237"/>
      <c r="BQ47" s="234">
        <v>41</v>
      </c>
      <c r="BR47" s="235"/>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26"/>
    </row>
    <row r="48" spans="1:131" ht="26.25" customHeight="1" x14ac:dyDescent="0.15">
      <c r="A48" s="234">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28"/>
      <c r="BK48" s="228"/>
      <c r="BL48" s="228"/>
      <c r="BM48" s="228"/>
      <c r="BN48" s="228"/>
      <c r="BO48" s="237"/>
      <c r="BP48" s="237"/>
      <c r="BQ48" s="234">
        <v>42</v>
      </c>
      <c r="BR48" s="235"/>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26"/>
    </row>
    <row r="49" spans="1:131" ht="26.25" customHeight="1" x14ac:dyDescent="0.15">
      <c r="A49" s="234">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28"/>
      <c r="BK49" s="228"/>
      <c r="BL49" s="228"/>
      <c r="BM49" s="228"/>
      <c r="BN49" s="228"/>
      <c r="BO49" s="237"/>
      <c r="BP49" s="237"/>
      <c r="BQ49" s="234">
        <v>43</v>
      </c>
      <c r="BR49" s="235"/>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26"/>
    </row>
    <row r="50" spans="1:131" ht="26.25" customHeight="1" x14ac:dyDescent="0.15">
      <c r="A50" s="234">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28"/>
      <c r="BK50" s="228"/>
      <c r="BL50" s="228"/>
      <c r="BM50" s="228"/>
      <c r="BN50" s="228"/>
      <c r="BO50" s="237"/>
      <c r="BP50" s="237"/>
      <c r="BQ50" s="234">
        <v>44</v>
      </c>
      <c r="BR50" s="235"/>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26"/>
    </row>
    <row r="51" spans="1:131" ht="26.25" customHeight="1" x14ac:dyDescent="0.15">
      <c r="A51" s="234">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28"/>
      <c r="BK51" s="228"/>
      <c r="BL51" s="228"/>
      <c r="BM51" s="228"/>
      <c r="BN51" s="228"/>
      <c r="BO51" s="237"/>
      <c r="BP51" s="237"/>
      <c r="BQ51" s="234">
        <v>45</v>
      </c>
      <c r="BR51" s="235"/>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26"/>
    </row>
    <row r="52" spans="1:131" ht="26.25" customHeight="1" x14ac:dyDescent="0.15">
      <c r="A52" s="234">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28"/>
      <c r="BK52" s="228"/>
      <c r="BL52" s="228"/>
      <c r="BM52" s="228"/>
      <c r="BN52" s="228"/>
      <c r="BO52" s="237"/>
      <c r="BP52" s="237"/>
      <c r="BQ52" s="234">
        <v>46</v>
      </c>
      <c r="BR52" s="235"/>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26"/>
    </row>
    <row r="53" spans="1:131" ht="26.25" customHeight="1" x14ac:dyDescent="0.15">
      <c r="A53" s="234">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28"/>
      <c r="BK53" s="228"/>
      <c r="BL53" s="228"/>
      <c r="BM53" s="228"/>
      <c r="BN53" s="228"/>
      <c r="BO53" s="237"/>
      <c r="BP53" s="237"/>
      <c r="BQ53" s="234">
        <v>47</v>
      </c>
      <c r="BR53" s="235"/>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26"/>
    </row>
    <row r="54" spans="1:131" ht="26.25" customHeight="1" x14ac:dyDescent="0.15">
      <c r="A54" s="234">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28"/>
      <c r="BK54" s="228"/>
      <c r="BL54" s="228"/>
      <c r="BM54" s="228"/>
      <c r="BN54" s="228"/>
      <c r="BO54" s="237"/>
      <c r="BP54" s="237"/>
      <c r="BQ54" s="234">
        <v>48</v>
      </c>
      <c r="BR54" s="235"/>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26"/>
    </row>
    <row r="55" spans="1:131" ht="26.25" customHeight="1" x14ac:dyDescent="0.15">
      <c r="A55" s="234">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28"/>
      <c r="BK55" s="228"/>
      <c r="BL55" s="228"/>
      <c r="BM55" s="228"/>
      <c r="BN55" s="228"/>
      <c r="BO55" s="237"/>
      <c r="BP55" s="237"/>
      <c r="BQ55" s="234">
        <v>49</v>
      </c>
      <c r="BR55" s="235"/>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26"/>
    </row>
    <row r="56" spans="1:131" ht="26.25" customHeight="1" x14ac:dyDescent="0.15">
      <c r="A56" s="234">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28"/>
      <c r="BK56" s="228"/>
      <c r="BL56" s="228"/>
      <c r="BM56" s="228"/>
      <c r="BN56" s="228"/>
      <c r="BO56" s="237"/>
      <c r="BP56" s="237"/>
      <c r="BQ56" s="234">
        <v>50</v>
      </c>
      <c r="BR56" s="235"/>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26"/>
    </row>
    <row r="57" spans="1:131" ht="26.25" customHeight="1" x14ac:dyDescent="0.15">
      <c r="A57" s="234">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28"/>
      <c r="BK57" s="228"/>
      <c r="BL57" s="228"/>
      <c r="BM57" s="228"/>
      <c r="BN57" s="228"/>
      <c r="BO57" s="237"/>
      <c r="BP57" s="237"/>
      <c r="BQ57" s="234">
        <v>51</v>
      </c>
      <c r="BR57" s="235"/>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26"/>
    </row>
    <row r="58" spans="1:131" ht="26.25" customHeight="1" x14ac:dyDescent="0.15">
      <c r="A58" s="234">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28"/>
      <c r="BK58" s="228"/>
      <c r="BL58" s="228"/>
      <c r="BM58" s="228"/>
      <c r="BN58" s="228"/>
      <c r="BO58" s="237"/>
      <c r="BP58" s="237"/>
      <c r="BQ58" s="234">
        <v>52</v>
      </c>
      <c r="BR58" s="235"/>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26"/>
    </row>
    <row r="59" spans="1:131" ht="26.25" customHeight="1" x14ac:dyDescent="0.15">
      <c r="A59" s="234">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28"/>
      <c r="BK59" s="228"/>
      <c r="BL59" s="228"/>
      <c r="BM59" s="228"/>
      <c r="BN59" s="228"/>
      <c r="BO59" s="237"/>
      <c r="BP59" s="237"/>
      <c r="BQ59" s="234">
        <v>53</v>
      </c>
      <c r="BR59" s="235"/>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26"/>
    </row>
    <row r="60" spans="1:131" ht="26.25" customHeight="1" x14ac:dyDescent="0.15">
      <c r="A60" s="234">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28"/>
      <c r="BK60" s="228"/>
      <c r="BL60" s="228"/>
      <c r="BM60" s="228"/>
      <c r="BN60" s="228"/>
      <c r="BO60" s="237"/>
      <c r="BP60" s="237"/>
      <c r="BQ60" s="234">
        <v>54</v>
      </c>
      <c r="BR60" s="235"/>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26"/>
    </row>
    <row r="61" spans="1:131" ht="26.25" customHeight="1" thickBot="1" x14ac:dyDescent="0.2">
      <c r="A61" s="234">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28"/>
      <c r="BK61" s="228"/>
      <c r="BL61" s="228"/>
      <c r="BM61" s="228"/>
      <c r="BN61" s="228"/>
      <c r="BO61" s="237"/>
      <c r="BP61" s="237"/>
      <c r="BQ61" s="234">
        <v>55</v>
      </c>
      <c r="BR61" s="235"/>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26"/>
    </row>
    <row r="62" spans="1:131" ht="26.25" customHeight="1" x14ac:dyDescent="0.15">
      <c r="A62" s="234">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407</v>
      </c>
      <c r="BK62" s="1057"/>
      <c r="BL62" s="1057"/>
      <c r="BM62" s="1057"/>
      <c r="BN62" s="1058"/>
      <c r="BO62" s="237"/>
      <c r="BP62" s="237"/>
      <c r="BQ62" s="234">
        <v>56</v>
      </c>
      <c r="BR62" s="235"/>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26"/>
    </row>
    <row r="63" spans="1:131" ht="26.25" customHeight="1" thickBot="1" x14ac:dyDescent="0.2">
      <c r="A63" s="236" t="s">
        <v>388</v>
      </c>
      <c r="B63" s="966" t="s">
        <v>408</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3875</v>
      </c>
      <c r="AG63" s="988"/>
      <c r="AH63" s="988"/>
      <c r="AI63" s="988"/>
      <c r="AJ63" s="1051"/>
      <c r="AK63" s="1052"/>
      <c r="AL63" s="992"/>
      <c r="AM63" s="992"/>
      <c r="AN63" s="992"/>
      <c r="AO63" s="992"/>
      <c r="AP63" s="988"/>
      <c r="AQ63" s="988"/>
      <c r="AR63" s="988"/>
      <c r="AS63" s="988"/>
      <c r="AT63" s="988"/>
      <c r="AU63" s="988"/>
      <c r="AV63" s="988"/>
      <c r="AW63" s="988"/>
      <c r="AX63" s="988"/>
      <c r="AY63" s="988"/>
      <c r="AZ63" s="1046"/>
      <c r="BA63" s="1046"/>
      <c r="BB63" s="1046"/>
      <c r="BC63" s="1046"/>
      <c r="BD63" s="1046"/>
      <c r="BE63" s="989"/>
      <c r="BF63" s="989"/>
      <c r="BG63" s="989"/>
      <c r="BH63" s="989"/>
      <c r="BI63" s="990"/>
      <c r="BJ63" s="1047" t="s">
        <v>231</v>
      </c>
      <c r="BK63" s="982"/>
      <c r="BL63" s="982"/>
      <c r="BM63" s="982"/>
      <c r="BN63" s="1048"/>
      <c r="BO63" s="237"/>
      <c r="BP63" s="237"/>
      <c r="BQ63" s="234">
        <v>57</v>
      </c>
      <c r="BR63" s="235"/>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26"/>
    </row>
    <row r="65" spans="1:131" ht="26.25" customHeight="1" thickBot="1" x14ac:dyDescent="0.2">
      <c r="A65" s="228" t="s">
        <v>409</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26"/>
    </row>
    <row r="66" spans="1:131" ht="26.25" customHeight="1" x14ac:dyDescent="0.15">
      <c r="A66" s="1024" t="s">
        <v>410</v>
      </c>
      <c r="B66" s="1025"/>
      <c r="C66" s="1025"/>
      <c r="D66" s="1025"/>
      <c r="E66" s="1025"/>
      <c r="F66" s="1025"/>
      <c r="G66" s="1025"/>
      <c r="H66" s="1025"/>
      <c r="I66" s="1025"/>
      <c r="J66" s="1025"/>
      <c r="K66" s="1025"/>
      <c r="L66" s="1025"/>
      <c r="M66" s="1025"/>
      <c r="N66" s="1025"/>
      <c r="O66" s="1025"/>
      <c r="P66" s="1026"/>
      <c r="Q66" s="1030" t="s">
        <v>392</v>
      </c>
      <c r="R66" s="1031"/>
      <c r="S66" s="1031"/>
      <c r="T66" s="1031"/>
      <c r="U66" s="1032"/>
      <c r="V66" s="1030" t="s">
        <v>393</v>
      </c>
      <c r="W66" s="1031"/>
      <c r="X66" s="1031"/>
      <c r="Y66" s="1031"/>
      <c r="Z66" s="1032"/>
      <c r="AA66" s="1030" t="s">
        <v>394</v>
      </c>
      <c r="AB66" s="1031"/>
      <c r="AC66" s="1031"/>
      <c r="AD66" s="1031"/>
      <c r="AE66" s="1032"/>
      <c r="AF66" s="1036" t="s">
        <v>395</v>
      </c>
      <c r="AG66" s="1037"/>
      <c r="AH66" s="1037"/>
      <c r="AI66" s="1037"/>
      <c r="AJ66" s="1038"/>
      <c r="AK66" s="1030" t="s">
        <v>396</v>
      </c>
      <c r="AL66" s="1025"/>
      <c r="AM66" s="1025"/>
      <c r="AN66" s="1025"/>
      <c r="AO66" s="1026"/>
      <c r="AP66" s="1030" t="s">
        <v>397</v>
      </c>
      <c r="AQ66" s="1031"/>
      <c r="AR66" s="1031"/>
      <c r="AS66" s="1031"/>
      <c r="AT66" s="1032"/>
      <c r="AU66" s="1030" t="s">
        <v>411</v>
      </c>
      <c r="AV66" s="1031"/>
      <c r="AW66" s="1031"/>
      <c r="AX66" s="1031"/>
      <c r="AY66" s="1032"/>
      <c r="AZ66" s="1030" t="s">
        <v>376</v>
      </c>
      <c r="BA66" s="1031"/>
      <c r="BB66" s="1031"/>
      <c r="BC66" s="1031"/>
      <c r="BD66" s="1044"/>
      <c r="BE66" s="237"/>
      <c r="BF66" s="237"/>
      <c r="BG66" s="237"/>
      <c r="BH66" s="237"/>
      <c r="BI66" s="237"/>
      <c r="BJ66" s="237"/>
      <c r="BK66" s="237"/>
      <c r="BL66" s="237"/>
      <c r="BM66" s="237"/>
      <c r="BN66" s="237"/>
      <c r="BO66" s="237"/>
      <c r="BP66" s="237"/>
      <c r="BQ66" s="234">
        <v>60</v>
      </c>
      <c r="BR66" s="239"/>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26"/>
    </row>
    <row r="67" spans="1:13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37"/>
      <c r="BF67" s="237"/>
      <c r="BG67" s="237"/>
      <c r="BH67" s="237"/>
      <c r="BI67" s="237"/>
      <c r="BJ67" s="237"/>
      <c r="BK67" s="237"/>
      <c r="BL67" s="237"/>
      <c r="BM67" s="237"/>
      <c r="BN67" s="237"/>
      <c r="BO67" s="237"/>
      <c r="BP67" s="237"/>
      <c r="BQ67" s="234">
        <v>61</v>
      </c>
      <c r="BR67" s="239"/>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26"/>
    </row>
    <row r="68" spans="1:131" ht="26.25" customHeight="1" thickTop="1" x14ac:dyDescent="0.15">
      <c r="A68" s="232">
        <v>1</v>
      </c>
      <c r="B68" s="1014" t="s">
        <v>569</v>
      </c>
      <c r="C68" s="1015"/>
      <c r="D68" s="1015"/>
      <c r="E68" s="1015"/>
      <c r="F68" s="1015"/>
      <c r="G68" s="1015"/>
      <c r="H68" s="1015"/>
      <c r="I68" s="1015"/>
      <c r="J68" s="1015"/>
      <c r="K68" s="1015"/>
      <c r="L68" s="1015"/>
      <c r="M68" s="1015"/>
      <c r="N68" s="1015"/>
      <c r="O68" s="1015"/>
      <c r="P68" s="1016"/>
      <c r="Q68" s="1017">
        <v>19025</v>
      </c>
      <c r="R68" s="1011"/>
      <c r="S68" s="1011"/>
      <c r="T68" s="1011"/>
      <c r="U68" s="1011"/>
      <c r="V68" s="1011">
        <v>17726</v>
      </c>
      <c r="W68" s="1011"/>
      <c r="X68" s="1011"/>
      <c r="Y68" s="1011"/>
      <c r="Z68" s="1011"/>
      <c r="AA68" s="1011">
        <f t="shared" ref="AA68:AA75" si="0">Q68-V68</f>
        <v>1299</v>
      </c>
      <c r="AB68" s="1011"/>
      <c r="AC68" s="1011"/>
      <c r="AD68" s="1011"/>
      <c r="AE68" s="1011"/>
      <c r="AF68" s="1011">
        <v>1548</v>
      </c>
      <c r="AG68" s="1011"/>
      <c r="AH68" s="1011"/>
      <c r="AI68" s="1011"/>
      <c r="AJ68" s="1011"/>
      <c r="AK68" s="1011">
        <v>1600</v>
      </c>
      <c r="AL68" s="1011"/>
      <c r="AM68" s="1011"/>
      <c r="AN68" s="1011"/>
      <c r="AO68" s="1011"/>
      <c r="AP68" s="1011">
        <v>11445</v>
      </c>
      <c r="AQ68" s="1011"/>
      <c r="AR68" s="1011"/>
      <c r="AS68" s="1011"/>
      <c r="AT68" s="1011"/>
      <c r="AU68" s="1011">
        <v>2810</v>
      </c>
      <c r="AV68" s="1011"/>
      <c r="AW68" s="1011"/>
      <c r="AX68" s="1011"/>
      <c r="AY68" s="1011"/>
      <c r="AZ68" s="1012" t="s">
        <v>577</v>
      </c>
      <c r="BA68" s="1012"/>
      <c r="BB68" s="1012"/>
      <c r="BC68" s="1012"/>
      <c r="BD68" s="1013"/>
      <c r="BE68" s="237"/>
      <c r="BF68" s="237"/>
      <c r="BG68" s="237"/>
      <c r="BH68" s="237"/>
      <c r="BI68" s="237"/>
      <c r="BJ68" s="237"/>
      <c r="BK68" s="237"/>
      <c r="BL68" s="237"/>
      <c r="BM68" s="237"/>
      <c r="BN68" s="237"/>
      <c r="BO68" s="237"/>
      <c r="BP68" s="237"/>
      <c r="BQ68" s="234">
        <v>62</v>
      </c>
      <c r="BR68" s="239"/>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26"/>
    </row>
    <row r="69" spans="1:131" ht="26.25" customHeight="1" x14ac:dyDescent="0.15">
      <c r="A69" s="234">
        <v>2</v>
      </c>
      <c r="B69" s="1003" t="s">
        <v>570</v>
      </c>
      <c r="C69" s="1004"/>
      <c r="D69" s="1004"/>
      <c r="E69" s="1004"/>
      <c r="F69" s="1004"/>
      <c r="G69" s="1004"/>
      <c r="H69" s="1004"/>
      <c r="I69" s="1004"/>
      <c r="J69" s="1004"/>
      <c r="K69" s="1004"/>
      <c r="L69" s="1004"/>
      <c r="M69" s="1004"/>
      <c r="N69" s="1004"/>
      <c r="O69" s="1004"/>
      <c r="P69" s="1005"/>
      <c r="Q69" s="1006">
        <v>736</v>
      </c>
      <c r="R69" s="1000"/>
      <c r="S69" s="1000"/>
      <c r="T69" s="1000"/>
      <c r="U69" s="1000"/>
      <c r="V69" s="1000">
        <v>699</v>
      </c>
      <c r="W69" s="1000"/>
      <c r="X69" s="1000"/>
      <c r="Y69" s="1000"/>
      <c r="Z69" s="1000"/>
      <c r="AA69" s="1000">
        <f t="shared" si="0"/>
        <v>37</v>
      </c>
      <c r="AB69" s="1000"/>
      <c r="AC69" s="1000"/>
      <c r="AD69" s="1000"/>
      <c r="AE69" s="1000"/>
      <c r="AF69" s="1000">
        <v>37</v>
      </c>
      <c r="AG69" s="1000"/>
      <c r="AH69" s="1000"/>
      <c r="AI69" s="1000"/>
      <c r="AJ69" s="1000"/>
      <c r="AK69" s="1000">
        <v>51</v>
      </c>
      <c r="AL69" s="1000"/>
      <c r="AM69" s="1000"/>
      <c r="AN69" s="1000"/>
      <c r="AO69" s="1000"/>
      <c r="AP69" s="1000">
        <v>575</v>
      </c>
      <c r="AQ69" s="1000"/>
      <c r="AR69" s="1000"/>
      <c r="AS69" s="1000"/>
      <c r="AT69" s="1000"/>
      <c r="AU69" s="1000">
        <v>93</v>
      </c>
      <c r="AV69" s="1000"/>
      <c r="AW69" s="1000"/>
      <c r="AX69" s="1000"/>
      <c r="AY69" s="1000"/>
      <c r="AZ69" s="1001"/>
      <c r="BA69" s="1001"/>
      <c r="BB69" s="1001"/>
      <c r="BC69" s="1001"/>
      <c r="BD69" s="1002"/>
      <c r="BE69" s="237"/>
      <c r="BF69" s="237"/>
      <c r="BG69" s="237"/>
      <c r="BH69" s="237"/>
      <c r="BI69" s="237"/>
      <c r="BJ69" s="237"/>
      <c r="BK69" s="237"/>
      <c r="BL69" s="237"/>
      <c r="BM69" s="237"/>
      <c r="BN69" s="237"/>
      <c r="BO69" s="237"/>
      <c r="BP69" s="237"/>
      <c r="BQ69" s="234">
        <v>63</v>
      </c>
      <c r="BR69" s="239"/>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26"/>
    </row>
    <row r="70" spans="1:131" ht="26.25" customHeight="1" x14ac:dyDescent="0.15">
      <c r="A70" s="234">
        <v>3</v>
      </c>
      <c r="B70" s="1003" t="s">
        <v>571</v>
      </c>
      <c r="C70" s="1004"/>
      <c r="D70" s="1004"/>
      <c r="E70" s="1004"/>
      <c r="F70" s="1004"/>
      <c r="G70" s="1004"/>
      <c r="H70" s="1004"/>
      <c r="I70" s="1004"/>
      <c r="J70" s="1004"/>
      <c r="K70" s="1004"/>
      <c r="L70" s="1004"/>
      <c r="M70" s="1004"/>
      <c r="N70" s="1004"/>
      <c r="O70" s="1004"/>
      <c r="P70" s="1005"/>
      <c r="Q70" s="1006">
        <v>662</v>
      </c>
      <c r="R70" s="1000"/>
      <c r="S70" s="1000"/>
      <c r="T70" s="1000"/>
      <c r="U70" s="1000"/>
      <c r="V70" s="1000">
        <v>648</v>
      </c>
      <c r="W70" s="1000"/>
      <c r="X70" s="1000"/>
      <c r="Y70" s="1000"/>
      <c r="Z70" s="1000"/>
      <c r="AA70" s="1000">
        <f t="shared" si="0"/>
        <v>14</v>
      </c>
      <c r="AB70" s="1000"/>
      <c r="AC70" s="1000"/>
      <c r="AD70" s="1000"/>
      <c r="AE70" s="1000"/>
      <c r="AF70" s="1000">
        <v>14</v>
      </c>
      <c r="AG70" s="1000"/>
      <c r="AH70" s="1000"/>
      <c r="AI70" s="1000"/>
      <c r="AJ70" s="1000"/>
      <c r="AK70" s="1000" t="s">
        <v>568</v>
      </c>
      <c r="AL70" s="1000"/>
      <c r="AM70" s="1000"/>
      <c r="AN70" s="1000"/>
      <c r="AO70" s="1000"/>
      <c r="AP70" s="1000" t="s">
        <v>568</v>
      </c>
      <c r="AQ70" s="1000"/>
      <c r="AR70" s="1000"/>
      <c r="AS70" s="1000"/>
      <c r="AT70" s="1000"/>
      <c r="AU70" s="1000" t="s">
        <v>568</v>
      </c>
      <c r="AV70" s="1000"/>
      <c r="AW70" s="1000"/>
      <c r="AX70" s="1000"/>
      <c r="AY70" s="1000"/>
      <c r="AZ70" s="1001"/>
      <c r="BA70" s="1001"/>
      <c r="BB70" s="1001"/>
      <c r="BC70" s="1001"/>
      <c r="BD70" s="1002"/>
      <c r="BE70" s="237"/>
      <c r="BF70" s="237"/>
      <c r="BG70" s="237"/>
      <c r="BH70" s="237"/>
      <c r="BI70" s="237"/>
      <c r="BJ70" s="237"/>
      <c r="BK70" s="237"/>
      <c r="BL70" s="237"/>
      <c r="BM70" s="237"/>
      <c r="BN70" s="237"/>
      <c r="BO70" s="237"/>
      <c r="BP70" s="237"/>
      <c r="BQ70" s="234">
        <v>64</v>
      </c>
      <c r="BR70" s="239"/>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26"/>
    </row>
    <row r="71" spans="1:131" ht="26.25" customHeight="1" x14ac:dyDescent="0.15">
      <c r="A71" s="234">
        <v>4</v>
      </c>
      <c r="B71" s="1003" t="s">
        <v>572</v>
      </c>
      <c r="C71" s="1004"/>
      <c r="D71" s="1004"/>
      <c r="E71" s="1004"/>
      <c r="F71" s="1004"/>
      <c r="G71" s="1004"/>
      <c r="H71" s="1004"/>
      <c r="I71" s="1004"/>
      <c r="J71" s="1004"/>
      <c r="K71" s="1004"/>
      <c r="L71" s="1004"/>
      <c r="M71" s="1004"/>
      <c r="N71" s="1004"/>
      <c r="O71" s="1004"/>
      <c r="P71" s="1005"/>
      <c r="Q71" s="1006">
        <v>100</v>
      </c>
      <c r="R71" s="1000"/>
      <c r="S71" s="1000"/>
      <c r="T71" s="1000"/>
      <c r="U71" s="1000"/>
      <c r="V71" s="1000">
        <v>77</v>
      </c>
      <c r="W71" s="1000"/>
      <c r="X71" s="1000"/>
      <c r="Y71" s="1000"/>
      <c r="Z71" s="1000"/>
      <c r="AA71" s="1000">
        <f t="shared" si="0"/>
        <v>23</v>
      </c>
      <c r="AB71" s="1000"/>
      <c r="AC71" s="1000"/>
      <c r="AD71" s="1000"/>
      <c r="AE71" s="1000"/>
      <c r="AF71" s="1000">
        <v>23</v>
      </c>
      <c r="AG71" s="1000"/>
      <c r="AH71" s="1000"/>
      <c r="AI71" s="1000"/>
      <c r="AJ71" s="1000"/>
      <c r="AK71" s="1000" t="s">
        <v>568</v>
      </c>
      <c r="AL71" s="1000"/>
      <c r="AM71" s="1000"/>
      <c r="AN71" s="1000"/>
      <c r="AO71" s="1000"/>
      <c r="AP71" s="1000">
        <v>9</v>
      </c>
      <c r="AQ71" s="1000"/>
      <c r="AR71" s="1000"/>
      <c r="AS71" s="1000"/>
      <c r="AT71" s="1000"/>
      <c r="AU71" s="1000">
        <v>5</v>
      </c>
      <c r="AV71" s="1000"/>
      <c r="AW71" s="1000"/>
      <c r="AX71" s="1000"/>
      <c r="AY71" s="1000"/>
      <c r="AZ71" s="1001"/>
      <c r="BA71" s="1001"/>
      <c r="BB71" s="1001"/>
      <c r="BC71" s="1001"/>
      <c r="BD71" s="1002"/>
      <c r="BE71" s="237"/>
      <c r="BF71" s="237"/>
      <c r="BG71" s="237"/>
      <c r="BH71" s="237"/>
      <c r="BI71" s="237"/>
      <c r="BJ71" s="237"/>
      <c r="BK71" s="237"/>
      <c r="BL71" s="237"/>
      <c r="BM71" s="237"/>
      <c r="BN71" s="237"/>
      <c r="BO71" s="237"/>
      <c r="BP71" s="237"/>
      <c r="BQ71" s="234">
        <v>65</v>
      </c>
      <c r="BR71" s="239"/>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26"/>
    </row>
    <row r="72" spans="1:131" ht="26.25" customHeight="1" x14ac:dyDescent="0.15">
      <c r="A72" s="234">
        <v>5</v>
      </c>
      <c r="B72" s="1003" t="s">
        <v>573</v>
      </c>
      <c r="C72" s="1004"/>
      <c r="D72" s="1004"/>
      <c r="E72" s="1004"/>
      <c r="F72" s="1004"/>
      <c r="G72" s="1004"/>
      <c r="H72" s="1004"/>
      <c r="I72" s="1004"/>
      <c r="J72" s="1004"/>
      <c r="K72" s="1004"/>
      <c r="L72" s="1004"/>
      <c r="M72" s="1004"/>
      <c r="N72" s="1004"/>
      <c r="O72" s="1004"/>
      <c r="P72" s="1005"/>
      <c r="Q72" s="1006">
        <v>114</v>
      </c>
      <c r="R72" s="1000"/>
      <c r="S72" s="1000"/>
      <c r="T72" s="1000"/>
      <c r="U72" s="1000"/>
      <c r="V72" s="1000">
        <v>108</v>
      </c>
      <c r="W72" s="1000"/>
      <c r="X72" s="1000"/>
      <c r="Y72" s="1000"/>
      <c r="Z72" s="1000"/>
      <c r="AA72" s="1000">
        <f t="shared" si="0"/>
        <v>6</v>
      </c>
      <c r="AB72" s="1000"/>
      <c r="AC72" s="1000"/>
      <c r="AD72" s="1000"/>
      <c r="AE72" s="1000"/>
      <c r="AF72" s="1000">
        <v>6</v>
      </c>
      <c r="AG72" s="1000"/>
      <c r="AH72" s="1000"/>
      <c r="AI72" s="1000"/>
      <c r="AJ72" s="1000"/>
      <c r="AK72" s="1000" t="s">
        <v>568</v>
      </c>
      <c r="AL72" s="1000"/>
      <c r="AM72" s="1000"/>
      <c r="AN72" s="1000"/>
      <c r="AO72" s="1000"/>
      <c r="AP72" s="1000" t="s">
        <v>568</v>
      </c>
      <c r="AQ72" s="1000"/>
      <c r="AR72" s="1000"/>
      <c r="AS72" s="1000"/>
      <c r="AT72" s="1000"/>
      <c r="AU72" s="1000" t="s">
        <v>568</v>
      </c>
      <c r="AV72" s="1000"/>
      <c r="AW72" s="1000"/>
      <c r="AX72" s="1000"/>
      <c r="AY72" s="1000"/>
      <c r="AZ72" s="1001"/>
      <c r="BA72" s="1001"/>
      <c r="BB72" s="1001"/>
      <c r="BC72" s="1001"/>
      <c r="BD72" s="1002"/>
      <c r="BE72" s="237"/>
      <c r="BF72" s="237"/>
      <c r="BG72" s="237"/>
      <c r="BH72" s="237"/>
      <c r="BI72" s="237"/>
      <c r="BJ72" s="237"/>
      <c r="BK72" s="237"/>
      <c r="BL72" s="237"/>
      <c r="BM72" s="237"/>
      <c r="BN72" s="237"/>
      <c r="BO72" s="237"/>
      <c r="BP72" s="237"/>
      <c r="BQ72" s="234">
        <v>66</v>
      </c>
      <c r="BR72" s="239"/>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26"/>
    </row>
    <row r="73" spans="1:131" ht="26.25" customHeight="1" x14ac:dyDescent="0.15">
      <c r="A73" s="234">
        <v>6</v>
      </c>
      <c r="B73" s="1003" t="s">
        <v>574</v>
      </c>
      <c r="C73" s="1004"/>
      <c r="D73" s="1004"/>
      <c r="E73" s="1004"/>
      <c r="F73" s="1004"/>
      <c r="G73" s="1004"/>
      <c r="H73" s="1004"/>
      <c r="I73" s="1004"/>
      <c r="J73" s="1004"/>
      <c r="K73" s="1004"/>
      <c r="L73" s="1004"/>
      <c r="M73" s="1004"/>
      <c r="N73" s="1004"/>
      <c r="O73" s="1004"/>
      <c r="P73" s="1005"/>
      <c r="Q73" s="1006">
        <v>12683</v>
      </c>
      <c r="R73" s="1000"/>
      <c r="S73" s="1000"/>
      <c r="T73" s="1000"/>
      <c r="U73" s="1000"/>
      <c r="V73" s="1000">
        <v>10355</v>
      </c>
      <c r="W73" s="1000"/>
      <c r="X73" s="1000"/>
      <c r="Y73" s="1000"/>
      <c r="Z73" s="1000"/>
      <c r="AA73" s="1000">
        <f t="shared" si="0"/>
        <v>2328</v>
      </c>
      <c r="AB73" s="1000"/>
      <c r="AC73" s="1000"/>
      <c r="AD73" s="1000"/>
      <c r="AE73" s="1000"/>
      <c r="AF73" s="1000">
        <v>2328</v>
      </c>
      <c r="AG73" s="1000"/>
      <c r="AH73" s="1000"/>
      <c r="AI73" s="1000"/>
      <c r="AJ73" s="1000"/>
      <c r="AK73" s="1000" t="s">
        <v>568</v>
      </c>
      <c r="AL73" s="1000"/>
      <c r="AM73" s="1000"/>
      <c r="AN73" s="1000"/>
      <c r="AO73" s="1000"/>
      <c r="AP73" s="1000" t="s">
        <v>568</v>
      </c>
      <c r="AQ73" s="1000"/>
      <c r="AR73" s="1000"/>
      <c r="AS73" s="1000"/>
      <c r="AT73" s="1000"/>
      <c r="AU73" s="1000" t="s">
        <v>568</v>
      </c>
      <c r="AV73" s="1000"/>
      <c r="AW73" s="1000"/>
      <c r="AX73" s="1000"/>
      <c r="AY73" s="1000"/>
      <c r="AZ73" s="1001"/>
      <c r="BA73" s="1001"/>
      <c r="BB73" s="1001"/>
      <c r="BC73" s="1001"/>
      <c r="BD73" s="1002"/>
      <c r="BE73" s="237"/>
      <c r="BF73" s="237"/>
      <c r="BG73" s="237"/>
      <c r="BH73" s="237"/>
      <c r="BI73" s="237"/>
      <c r="BJ73" s="237"/>
      <c r="BK73" s="237"/>
      <c r="BL73" s="237"/>
      <c r="BM73" s="237"/>
      <c r="BN73" s="237"/>
      <c r="BO73" s="237"/>
      <c r="BP73" s="237"/>
      <c r="BQ73" s="234">
        <v>67</v>
      </c>
      <c r="BR73" s="239"/>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26"/>
    </row>
    <row r="74" spans="1:131" ht="26.25" customHeight="1" x14ac:dyDescent="0.15">
      <c r="A74" s="234">
        <v>7</v>
      </c>
      <c r="B74" s="1003" t="s">
        <v>575</v>
      </c>
      <c r="C74" s="1004"/>
      <c r="D74" s="1004"/>
      <c r="E74" s="1004"/>
      <c r="F74" s="1004"/>
      <c r="G74" s="1004"/>
      <c r="H74" s="1004"/>
      <c r="I74" s="1004"/>
      <c r="J74" s="1004"/>
      <c r="K74" s="1004"/>
      <c r="L74" s="1004"/>
      <c r="M74" s="1004"/>
      <c r="N74" s="1004"/>
      <c r="O74" s="1004"/>
      <c r="P74" s="1005"/>
      <c r="Q74" s="1006">
        <v>661</v>
      </c>
      <c r="R74" s="1000"/>
      <c r="S74" s="1000"/>
      <c r="T74" s="1000"/>
      <c r="U74" s="1000"/>
      <c r="V74" s="1000">
        <v>535</v>
      </c>
      <c r="W74" s="1000"/>
      <c r="X74" s="1000"/>
      <c r="Y74" s="1000"/>
      <c r="Z74" s="1000"/>
      <c r="AA74" s="1000">
        <f t="shared" si="0"/>
        <v>126</v>
      </c>
      <c r="AB74" s="1000"/>
      <c r="AC74" s="1000"/>
      <c r="AD74" s="1000"/>
      <c r="AE74" s="1000"/>
      <c r="AF74" s="1000">
        <v>126</v>
      </c>
      <c r="AG74" s="1000"/>
      <c r="AH74" s="1000"/>
      <c r="AI74" s="1000"/>
      <c r="AJ74" s="1000"/>
      <c r="AK74" s="1000" t="s">
        <v>568</v>
      </c>
      <c r="AL74" s="1000"/>
      <c r="AM74" s="1000"/>
      <c r="AN74" s="1000"/>
      <c r="AO74" s="1000"/>
      <c r="AP74" s="1000" t="s">
        <v>568</v>
      </c>
      <c r="AQ74" s="1000"/>
      <c r="AR74" s="1000"/>
      <c r="AS74" s="1000"/>
      <c r="AT74" s="1000"/>
      <c r="AU74" s="1000" t="s">
        <v>568</v>
      </c>
      <c r="AV74" s="1000"/>
      <c r="AW74" s="1000"/>
      <c r="AX74" s="1000"/>
      <c r="AY74" s="1000"/>
      <c r="AZ74" s="1001"/>
      <c r="BA74" s="1001"/>
      <c r="BB74" s="1001"/>
      <c r="BC74" s="1001"/>
      <c r="BD74" s="1002"/>
      <c r="BE74" s="237"/>
      <c r="BF74" s="237"/>
      <c r="BG74" s="237"/>
      <c r="BH74" s="237"/>
      <c r="BI74" s="237"/>
      <c r="BJ74" s="237"/>
      <c r="BK74" s="237"/>
      <c r="BL74" s="237"/>
      <c r="BM74" s="237"/>
      <c r="BN74" s="237"/>
      <c r="BO74" s="237"/>
      <c r="BP74" s="237"/>
      <c r="BQ74" s="234">
        <v>68</v>
      </c>
      <c r="BR74" s="239"/>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26"/>
    </row>
    <row r="75" spans="1:131" ht="26.25" customHeight="1" x14ac:dyDescent="0.15">
      <c r="A75" s="234">
        <v>8</v>
      </c>
      <c r="B75" s="1003" t="s">
        <v>576</v>
      </c>
      <c r="C75" s="1004"/>
      <c r="D75" s="1004"/>
      <c r="E75" s="1004"/>
      <c r="F75" s="1004"/>
      <c r="G75" s="1004"/>
      <c r="H75" s="1004"/>
      <c r="I75" s="1004"/>
      <c r="J75" s="1004"/>
      <c r="K75" s="1004"/>
      <c r="L75" s="1004"/>
      <c r="M75" s="1004"/>
      <c r="N75" s="1004"/>
      <c r="O75" s="1004"/>
      <c r="P75" s="1005"/>
      <c r="Q75" s="1007">
        <v>835177</v>
      </c>
      <c r="R75" s="1008"/>
      <c r="S75" s="1008"/>
      <c r="T75" s="1008"/>
      <c r="U75" s="1009"/>
      <c r="V75" s="1010">
        <v>803839</v>
      </c>
      <c r="W75" s="1008"/>
      <c r="X75" s="1008"/>
      <c r="Y75" s="1008"/>
      <c r="Z75" s="1009"/>
      <c r="AA75" s="1010">
        <f t="shared" si="0"/>
        <v>31338</v>
      </c>
      <c r="AB75" s="1008"/>
      <c r="AC75" s="1008"/>
      <c r="AD75" s="1008"/>
      <c r="AE75" s="1009"/>
      <c r="AF75" s="1010">
        <v>31338</v>
      </c>
      <c r="AG75" s="1008"/>
      <c r="AH75" s="1008"/>
      <c r="AI75" s="1008"/>
      <c r="AJ75" s="1009"/>
      <c r="AK75" s="1010">
        <v>7164</v>
      </c>
      <c r="AL75" s="1008"/>
      <c r="AM75" s="1008"/>
      <c r="AN75" s="1008"/>
      <c r="AO75" s="1009"/>
      <c r="AP75" s="1010" t="s">
        <v>568</v>
      </c>
      <c r="AQ75" s="1008"/>
      <c r="AR75" s="1008"/>
      <c r="AS75" s="1008"/>
      <c r="AT75" s="1009"/>
      <c r="AU75" s="1010" t="s">
        <v>568</v>
      </c>
      <c r="AV75" s="1008"/>
      <c r="AW75" s="1008"/>
      <c r="AX75" s="1008"/>
      <c r="AY75" s="1009"/>
      <c r="AZ75" s="1001"/>
      <c r="BA75" s="1001"/>
      <c r="BB75" s="1001"/>
      <c r="BC75" s="1001"/>
      <c r="BD75" s="1002"/>
      <c r="BE75" s="237"/>
      <c r="BF75" s="237"/>
      <c r="BG75" s="237"/>
      <c r="BH75" s="237"/>
      <c r="BI75" s="237"/>
      <c r="BJ75" s="237"/>
      <c r="BK75" s="237"/>
      <c r="BL75" s="237"/>
      <c r="BM75" s="237"/>
      <c r="BN75" s="237"/>
      <c r="BO75" s="237"/>
      <c r="BP75" s="237"/>
      <c r="BQ75" s="234">
        <v>69</v>
      </c>
      <c r="BR75" s="239"/>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26"/>
    </row>
    <row r="76" spans="1:131" ht="26.25" customHeight="1" x14ac:dyDescent="0.15">
      <c r="A76" s="23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37"/>
      <c r="BF76" s="237"/>
      <c r="BG76" s="237"/>
      <c r="BH76" s="237"/>
      <c r="BI76" s="237"/>
      <c r="BJ76" s="237"/>
      <c r="BK76" s="237"/>
      <c r="BL76" s="237"/>
      <c r="BM76" s="237"/>
      <c r="BN76" s="237"/>
      <c r="BO76" s="237"/>
      <c r="BP76" s="237"/>
      <c r="BQ76" s="234">
        <v>70</v>
      </c>
      <c r="BR76" s="239"/>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26"/>
    </row>
    <row r="77" spans="1:131" ht="26.25" customHeight="1" x14ac:dyDescent="0.15">
      <c r="A77" s="23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37"/>
      <c r="BF77" s="237"/>
      <c r="BG77" s="237"/>
      <c r="BH77" s="237"/>
      <c r="BI77" s="237"/>
      <c r="BJ77" s="237"/>
      <c r="BK77" s="237"/>
      <c r="BL77" s="237"/>
      <c r="BM77" s="237"/>
      <c r="BN77" s="237"/>
      <c r="BO77" s="237"/>
      <c r="BP77" s="237"/>
      <c r="BQ77" s="234">
        <v>71</v>
      </c>
      <c r="BR77" s="239"/>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26"/>
    </row>
    <row r="78" spans="1:131" ht="26.25" customHeight="1" x14ac:dyDescent="0.15">
      <c r="A78" s="23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37"/>
      <c r="BF78" s="237"/>
      <c r="BG78" s="237"/>
      <c r="BH78" s="237"/>
      <c r="BI78" s="237"/>
      <c r="BJ78" s="226"/>
      <c r="BK78" s="226"/>
      <c r="BL78" s="226"/>
      <c r="BM78" s="226"/>
      <c r="BN78" s="226"/>
      <c r="BO78" s="237"/>
      <c r="BP78" s="237"/>
      <c r="BQ78" s="234">
        <v>72</v>
      </c>
      <c r="BR78" s="239"/>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26"/>
    </row>
    <row r="79" spans="1:131" ht="26.25" customHeight="1" x14ac:dyDescent="0.15">
      <c r="A79" s="23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37"/>
      <c r="BF79" s="237"/>
      <c r="BG79" s="237"/>
      <c r="BH79" s="237"/>
      <c r="BI79" s="237"/>
      <c r="BJ79" s="226"/>
      <c r="BK79" s="226"/>
      <c r="BL79" s="226"/>
      <c r="BM79" s="226"/>
      <c r="BN79" s="226"/>
      <c r="BO79" s="237"/>
      <c r="BP79" s="237"/>
      <c r="BQ79" s="234">
        <v>73</v>
      </c>
      <c r="BR79" s="239"/>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26"/>
    </row>
    <row r="80" spans="1:131" ht="26.25" customHeight="1" x14ac:dyDescent="0.15">
      <c r="A80" s="23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37"/>
      <c r="BF80" s="237"/>
      <c r="BG80" s="237"/>
      <c r="BH80" s="237"/>
      <c r="BI80" s="237"/>
      <c r="BJ80" s="237"/>
      <c r="BK80" s="237"/>
      <c r="BL80" s="237"/>
      <c r="BM80" s="237"/>
      <c r="BN80" s="237"/>
      <c r="BO80" s="237"/>
      <c r="BP80" s="237"/>
      <c r="BQ80" s="234">
        <v>74</v>
      </c>
      <c r="BR80" s="239"/>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26"/>
    </row>
    <row r="81" spans="1:131" ht="26.25" customHeight="1" x14ac:dyDescent="0.15">
      <c r="A81" s="23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37"/>
      <c r="BF81" s="237"/>
      <c r="BG81" s="237"/>
      <c r="BH81" s="237"/>
      <c r="BI81" s="237"/>
      <c r="BJ81" s="237"/>
      <c r="BK81" s="237"/>
      <c r="BL81" s="237"/>
      <c r="BM81" s="237"/>
      <c r="BN81" s="237"/>
      <c r="BO81" s="237"/>
      <c r="BP81" s="237"/>
      <c r="BQ81" s="234">
        <v>75</v>
      </c>
      <c r="BR81" s="239"/>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26"/>
    </row>
    <row r="82" spans="1:131" ht="26.25" customHeight="1" x14ac:dyDescent="0.15">
      <c r="A82" s="23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37"/>
      <c r="BF82" s="237"/>
      <c r="BG82" s="237"/>
      <c r="BH82" s="237"/>
      <c r="BI82" s="237"/>
      <c r="BJ82" s="237"/>
      <c r="BK82" s="237"/>
      <c r="BL82" s="237"/>
      <c r="BM82" s="237"/>
      <c r="BN82" s="237"/>
      <c r="BO82" s="237"/>
      <c r="BP82" s="237"/>
      <c r="BQ82" s="234">
        <v>76</v>
      </c>
      <c r="BR82" s="239"/>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26"/>
    </row>
    <row r="83" spans="1:131" ht="26.25" customHeight="1" x14ac:dyDescent="0.15">
      <c r="A83" s="23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37"/>
      <c r="BF83" s="237"/>
      <c r="BG83" s="237"/>
      <c r="BH83" s="237"/>
      <c r="BI83" s="237"/>
      <c r="BJ83" s="237"/>
      <c r="BK83" s="237"/>
      <c r="BL83" s="237"/>
      <c r="BM83" s="237"/>
      <c r="BN83" s="237"/>
      <c r="BO83" s="237"/>
      <c r="BP83" s="237"/>
      <c r="BQ83" s="234">
        <v>77</v>
      </c>
      <c r="BR83" s="239"/>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26"/>
    </row>
    <row r="84" spans="1:131" ht="26.25" customHeight="1" x14ac:dyDescent="0.15">
      <c r="A84" s="23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37"/>
      <c r="BF84" s="237"/>
      <c r="BG84" s="237"/>
      <c r="BH84" s="237"/>
      <c r="BI84" s="237"/>
      <c r="BJ84" s="237"/>
      <c r="BK84" s="237"/>
      <c r="BL84" s="237"/>
      <c r="BM84" s="237"/>
      <c r="BN84" s="237"/>
      <c r="BO84" s="237"/>
      <c r="BP84" s="237"/>
      <c r="BQ84" s="234">
        <v>78</v>
      </c>
      <c r="BR84" s="239"/>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26"/>
    </row>
    <row r="85" spans="1:131" ht="26.25" customHeight="1" x14ac:dyDescent="0.15">
      <c r="A85" s="23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37"/>
      <c r="BF85" s="237"/>
      <c r="BG85" s="237"/>
      <c r="BH85" s="237"/>
      <c r="BI85" s="237"/>
      <c r="BJ85" s="237"/>
      <c r="BK85" s="237"/>
      <c r="BL85" s="237"/>
      <c r="BM85" s="237"/>
      <c r="BN85" s="237"/>
      <c r="BO85" s="237"/>
      <c r="BP85" s="237"/>
      <c r="BQ85" s="234">
        <v>79</v>
      </c>
      <c r="BR85" s="239"/>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26"/>
    </row>
    <row r="86" spans="1:131" ht="26.25" customHeight="1" x14ac:dyDescent="0.15">
      <c r="A86" s="23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37"/>
      <c r="BF86" s="237"/>
      <c r="BG86" s="237"/>
      <c r="BH86" s="237"/>
      <c r="BI86" s="237"/>
      <c r="BJ86" s="237"/>
      <c r="BK86" s="237"/>
      <c r="BL86" s="237"/>
      <c r="BM86" s="237"/>
      <c r="BN86" s="237"/>
      <c r="BO86" s="237"/>
      <c r="BP86" s="237"/>
      <c r="BQ86" s="234">
        <v>80</v>
      </c>
      <c r="BR86" s="239"/>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26"/>
    </row>
    <row r="87" spans="1:131" ht="26.25" customHeight="1" x14ac:dyDescent="0.15">
      <c r="A87" s="240">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37"/>
      <c r="BF87" s="237"/>
      <c r="BG87" s="237"/>
      <c r="BH87" s="237"/>
      <c r="BI87" s="237"/>
      <c r="BJ87" s="237"/>
      <c r="BK87" s="237"/>
      <c r="BL87" s="237"/>
      <c r="BM87" s="237"/>
      <c r="BN87" s="237"/>
      <c r="BO87" s="237"/>
      <c r="BP87" s="237"/>
      <c r="BQ87" s="234">
        <v>81</v>
      </c>
      <c r="BR87" s="239"/>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26"/>
    </row>
    <row r="88" spans="1:131" ht="26.25" customHeight="1" thickBot="1" x14ac:dyDescent="0.2">
      <c r="A88" s="236" t="s">
        <v>388</v>
      </c>
      <c r="B88" s="966" t="s">
        <v>412</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37"/>
      <c r="BF88" s="237"/>
      <c r="BG88" s="237"/>
      <c r="BH88" s="237"/>
      <c r="BI88" s="237"/>
      <c r="BJ88" s="237"/>
      <c r="BK88" s="237"/>
      <c r="BL88" s="237"/>
      <c r="BM88" s="237"/>
      <c r="BN88" s="237"/>
      <c r="BO88" s="237"/>
      <c r="BP88" s="237"/>
      <c r="BQ88" s="234">
        <v>82</v>
      </c>
      <c r="BR88" s="239"/>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388</v>
      </c>
      <c r="BR102" s="966" t="s">
        <v>413</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6"/>
      <c r="DW102" s="967"/>
      <c r="DX102" s="967"/>
      <c r="DY102" s="967"/>
      <c r="DZ102" s="96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9" t="s">
        <v>414</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0" t="s">
        <v>415</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416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417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1" t="s">
        <v>418</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419</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26" customFormat="1" ht="26.25" customHeight="1" x14ac:dyDescent="0.15">
      <c r="A109" s="924" t="s">
        <v>420</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421</v>
      </c>
      <c r="AB109" s="925"/>
      <c r="AC109" s="925"/>
      <c r="AD109" s="925"/>
      <c r="AE109" s="926"/>
      <c r="AF109" s="927" t="s">
        <v>422</v>
      </c>
      <c r="AG109" s="925"/>
      <c r="AH109" s="925"/>
      <c r="AI109" s="925"/>
      <c r="AJ109" s="926"/>
      <c r="AK109" s="927" t="s">
        <v>303</v>
      </c>
      <c r="AL109" s="925"/>
      <c r="AM109" s="925"/>
      <c r="AN109" s="925"/>
      <c r="AO109" s="926"/>
      <c r="AP109" s="927" t="s">
        <v>423</v>
      </c>
      <c r="AQ109" s="925"/>
      <c r="AR109" s="925"/>
      <c r="AS109" s="925"/>
      <c r="AT109" s="958"/>
      <c r="AU109" s="924" t="s">
        <v>420</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421</v>
      </c>
      <c r="BR109" s="925"/>
      <c r="BS109" s="925"/>
      <c r="BT109" s="925"/>
      <c r="BU109" s="926"/>
      <c r="BV109" s="927" t="s">
        <v>422</v>
      </c>
      <c r="BW109" s="925"/>
      <c r="BX109" s="925"/>
      <c r="BY109" s="925"/>
      <c r="BZ109" s="926"/>
      <c r="CA109" s="927" t="s">
        <v>303</v>
      </c>
      <c r="CB109" s="925"/>
      <c r="CC109" s="925"/>
      <c r="CD109" s="925"/>
      <c r="CE109" s="926"/>
      <c r="CF109" s="965" t="s">
        <v>423</v>
      </c>
      <c r="CG109" s="965"/>
      <c r="CH109" s="965"/>
      <c r="CI109" s="965"/>
      <c r="CJ109" s="965"/>
      <c r="CK109" s="927" t="s">
        <v>424</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421</v>
      </c>
      <c r="DH109" s="925"/>
      <c r="DI109" s="925"/>
      <c r="DJ109" s="925"/>
      <c r="DK109" s="926"/>
      <c r="DL109" s="927" t="s">
        <v>422</v>
      </c>
      <c r="DM109" s="925"/>
      <c r="DN109" s="925"/>
      <c r="DO109" s="925"/>
      <c r="DP109" s="926"/>
      <c r="DQ109" s="927" t="s">
        <v>303</v>
      </c>
      <c r="DR109" s="925"/>
      <c r="DS109" s="925"/>
      <c r="DT109" s="925"/>
      <c r="DU109" s="926"/>
      <c r="DV109" s="927" t="s">
        <v>423</v>
      </c>
      <c r="DW109" s="925"/>
      <c r="DX109" s="925"/>
      <c r="DY109" s="925"/>
      <c r="DZ109" s="958"/>
    </row>
    <row r="110" spans="1:131" s="226" customFormat="1" ht="26.25" customHeight="1" x14ac:dyDescent="0.15">
      <c r="A110" s="836" t="s">
        <v>425</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1836308</v>
      </c>
      <c r="AB110" s="918"/>
      <c r="AC110" s="918"/>
      <c r="AD110" s="918"/>
      <c r="AE110" s="919"/>
      <c r="AF110" s="920">
        <v>1987960</v>
      </c>
      <c r="AG110" s="918"/>
      <c r="AH110" s="918"/>
      <c r="AI110" s="918"/>
      <c r="AJ110" s="919"/>
      <c r="AK110" s="920">
        <v>2100776</v>
      </c>
      <c r="AL110" s="918"/>
      <c r="AM110" s="918"/>
      <c r="AN110" s="918"/>
      <c r="AO110" s="919"/>
      <c r="AP110" s="921">
        <v>20.7</v>
      </c>
      <c r="AQ110" s="922"/>
      <c r="AR110" s="922"/>
      <c r="AS110" s="922"/>
      <c r="AT110" s="923"/>
      <c r="AU110" s="959" t="s">
        <v>73</v>
      </c>
      <c r="AV110" s="960"/>
      <c r="AW110" s="960"/>
      <c r="AX110" s="960"/>
      <c r="AY110" s="960"/>
      <c r="AZ110" s="889" t="s">
        <v>426</v>
      </c>
      <c r="BA110" s="837"/>
      <c r="BB110" s="837"/>
      <c r="BC110" s="837"/>
      <c r="BD110" s="837"/>
      <c r="BE110" s="837"/>
      <c r="BF110" s="837"/>
      <c r="BG110" s="837"/>
      <c r="BH110" s="837"/>
      <c r="BI110" s="837"/>
      <c r="BJ110" s="837"/>
      <c r="BK110" s="837"/>
      <c r="BL110" s="837"/>
      <c r="BM110" s="837"/>
      <c r="BN110" s="837"/>
      <c r="BO110" s="837"/>
      <c r="BP110" s="838"/>
      <c r="BQ110" s="890">
        <v>21556706</v>
      </c>
      <c r="BR110" s="871"/>
      <c r="BS110" s="871"/>
      <c r="BT110" s="871"/>
      <c r="BU110" s="871"/>
      <c r="BV110" s="871">
        <v>21695059</v>
      </c>
      <c r="BW110" s="871"/>
      <c r="BX110" s="871"/>
      <c r="BY110" s="871"/>
      <c r="BZ110" s="871"/>
      <c r="CA110" s="871">
        <v>21515871</v>
      </c>
      <c r="CB110" s="871"/>
      <c r="CC110" s="871"/>
      <c r="CD110" s="871"/>
      <c r="CE110" s="871"/>
      <c r="CF110" s="895">
        <v>211.9</v>
      </c>
      <c r="CG110" s="896"/>
      <c r="CH110" s="896"/>
      <c r="CI110" s="896"/>
      <c r="CJ110" s="896"/>
      <c r="CK110" s="955" t="s">
        <v>427</v>
      </c>
      <c r="CL110" s="848"/>
      <c r="CM110" s="889" t="s">
        <v>428</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429</v>
      </c>
      <c r="DH110" s="871"/>
      <c r="DI110" s="871"/>
      <c r="DJ110" s="871"/>
      <c r="DK110" s="871"/>
      <c r="DL110" s="871" t="s">
        <v>231</v>
      </c>
      <c r="DM110" s="871"/>
      <c r="DN110" s="871"/>
      <c r="DO110" s="871"/>
      <c r="DP110" s="871"/>
      <c r="DQ110" s="871" t="s">
        <v>429</v>
      </c>
      <c r="DR110" s="871"/>
      <c r="DS110" s="871"/>
      <c r="DT110" s="871"/>
      <c r="DU110" s="871"/>
      <c r="DV110" s="872" t="s">
        <v>429</v>
      </c>
      <c r="DW110" s="872"/>
      <c r="DX110" s="872"/>
      <c r="DY110" s="872"/>
      <c r="DZ110" s="873"/>
    </row>
    <row r="111" spans="1:131" s="226" customFormat="1" ht="26.25" customHeight="1" x14ac:dyDescent="0.15">
      <c r="A111" s="803" t="s">
        <v>430</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231</v>
      </c>
      <c r="AB111" s="948"/>
      <c r="AC111" s="948"/>
      <c r="AD111" s="948"/>
      <c r="AE111" s="949"/>
      <c r="AF111" s="950" t="s">
        <v>231</v>
      </c>
      <c r="AG111" s="948"/>
      <c r="AH111" s="948"/>
      <c r="AI111" s="948"/>
      <c r="AJ111" s="949"/>
      <c r="AK111" s="950" t="s">
        <v>231</v>
      </c>
      <c r="AL111" s="948"/>
      <c r="AM111" s="948"/>
      <c r="AN111" s="948"/>
      <c r="AO111" s="949"/>
      <c r="AP111" s="951" t="s">
        <v>231</v>
      </c>
      <c r="AQ111" s="952"/>
      <c r="AR111" s="952"/>
      <c r="AS111" s="952"/>
      <c r="AT111" s="953"/>
      <c r="AU111" s="961"/>
      <c r="AV111" s="962"/>
      <c r="AW111" s="962"/>
      <c r="AX111" s="962"/>
      <c r="AY111" s="962"/>
      <c r="AZ111" s="844" t="s">
        <v>431</v>
      </c>
      <c r="BA111" s="781"/>
      <c r="BB111" s="781"/>
      <c r="BC111" s="781"/>
      <c r="BD111" s="781"/>
      <c r="BE111" s="781"/>
      <c r="BF111" s="781"/>
      <c r="BG111" s="781"/>
      <c r="BH111" s="781"/>
      <c r="BI111" s="781"/>
      <c r="BJ111" s="781"/>
      <c r="BK111" s="781"/>
      <c r="BL111" s="781"/>
      <c r="BM111" s="781"/>
      <c r="BN111" s="781"/>
      <c r="BO111" s="781"/>
      <c r="BP111" s="782"/>
      <c r="BQ111" s="845" t="s">
        <v>231</v>
      </c>
      <c r="BR111" s="846"/>
      <c r="BS111" s="846"/>
      <c r="BT111" s="846"/>
      <c r="BU111" s="846"/>
      <c r="BV111" s="846" t="s">
        <v>231</v>
      </c>
      <c r="BW111" s="846"/>
      <c r="BX111" s="846"/>
      <c r="BY111" s="846"/>
      <c r="BZ111" s="846"/>
      <c r="CA111" s="846" t="s">
        <v>231</v>
      </c>
      <c r="CB111" s="846"/>
      <c r="CC111" s="846"/>
      <c r="CD111" s="846"/>
      <c r="CE111" s="846"/>
      <c r="CF111" s="904" t="s">
        <v>231</v>
      </c>
      <c r="CG111" s="905"/>
      <c r="CH111" s="905"/>
      <c r="CI111" s="905"/>
      <c r="CJ111" s="905"/>
      <c r="CK111" s="956"/>
      <c r="CL111" s="850"/>
      <c r="CM111" s="844" t="s">
        <v>432</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429</v>
      </c>
      <c r="DH111" s="846"/>
      <c r="DI111" s="846"/>
      <c r="DJ111" s="846"/>
      <c r="DK111" s="846"/>
      <c r="DL111" s="846" t="s">
        <v>231</v>
      </c>
      <c r="DM111" s="846"/>
      <c r="DN111" s="846"/>
      <c r="DO111" s="846"/>
      <c r="DP111" s="846"/>
      <c r="DQ111" s="846" t="s">
        <v>231</v>
      </c>
      <c r="DR111" s="846"/>
      <c r="DS111" s="846"/>
      <c r="DT111" s="846"/>
      <c r="DU111" s="846"/>
      <c r="DV111" s="823" t="s">
        <v>231</v>
      </c>
      <c r="DW111" s="823"/>
      <c r="DX111" s="823"/>
      <c r="DY111" s="823"/>
      <c r="DZ111" s="824"/>
    </row>
    <row r="112" spans="1:131" s="226" customFormat="1" ht="26.25" customHeight="1" x14ac:dyDescent="0.15">
      <c r="A112" s="941" t="s">
        <v>433</v>
      </c>
      <c r="B112" s="942"/>
      <c r="C112" s="781" t="s">
        <v>434</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231</v>
      </c>
      <c r="AB112" s="809"/>
      <c r="AC112" s="809"/>
      <c r="AD112" s="809"/>
      <c r="AE112" s="810"/>
      <c r="AF112" s="811" t="s">
        <v>231</v>
      </c>
      <c r="AG112" s="809"/>
      <c r="AH112" s="809"/>
      <c r="AI112" s="809"/>
      <c r="AJ112" s="810"/>
      <c r="AK112" s="811" t="s">
        <v>231</v>
      </c>
      <c r="AL112" s="809"/>
      <c r="AM112" s="809"/>
      <c r="AN112" s="809"/>
      <c r="AO112" s="810"/>
      <c r="AP112" s="853" t="s">
        <v>231</v>
      </c>
      <c r="AQ112" s="854"/>
      <c r="AR112" s="854"/>
      <c r="AS112" s="854"/>
      <c r="AT112" s="855"/>
      <c r="AU112" s="961"/>
      <c r="AV112" s="962"/>
      <c r="AW112" s="962"/>
      <c r="AX112" s="962"/>
      <c r="AY112" s="962"/>
      <c r="AZ112" s="844" t="s">
        <v>435</v>
      </c>
      <c r="BA112" s="781"/>
      <c r="BB112" s="781"/>
      <c r="BC112" s="781"/>
      <c r="BD112" s="781"/>
      <c r="BE112" s="781"/>
      <c r="BF112" s="781"/>
      <c r="BG112" s="781"/>
      <c r="BH112" s="781"/>
      <c r="BI112" s="781"/>
      <c r="BJ112" s="781"/>
      <c r="BK112" s="781"/>
      <c r="BL112" s="781"/>
      <c r="BM112" s="781"/>
      <c r="BN112" s="781"/>
      <c r="BO112" s="781"/>
      <c r="BP112" s="782"/>
      <c r="BQ112" s="845">
        <v>4203474</v>
      </c>
      <c r="BR112" s="846"/>
      <c r="BS112" s="846"/>
      <c r="BT112" s="846"/>
      <c r="BU112" s="846"/>
      <c r="BV112" s="846">
        <v>3843178</v>
      </c>
      <c r="BW112" s="846"/>
      <c r="BX112" s="846"/>
      <c r="BY112" s="846"/>
      <c r="BZ112" s="846"/>
      <c r="CA112" s="846">
        <v>3592029</v>
      </c>
      <c r="CB112" s="846"/>
      <c r="CC112" s="846"/>
      <c r="CD112" s="846"/>
      <c r="CE112" s="846"/>
      <c r="CF112" s="904">
        <v>35.4</v>
      </c>
      <c r="CG112" s="905"/>
      <c r="CH112" s="905"/>
      <c r="CI112" s="905"/>
      <c r="CJ112" s="905"/>
      <c r="CK112" s="956"/>
      <c r="CL112" s="850"/>
      <c r="CM112" s="844" t="s">
        <v>436</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231</v>
      </c>
      <c r="DH112" s="846"/>
      <c r="DI112" s="846"/>
      <c r="DJ112" s="846"/>
      <c r="DK112" s="846"/>
      <c r="DL112" s="846" t="s">
        <v>231</v>
      </c>
      <c r="DM112" s="846"/>
      <c r="DN112" s="846"/>
      <c r="DO112" s="846"/>
      <c r="DP112" s="846"/>
      <c r="DQ112" s="846" t="s">
        <v>231</v>
      </c>
      <c r="DR112" s="846"/>
      <c r="DS112" s="846"/>
      <c r="DT112" s="846"/>
      <c r="DU112" s="846"/>
      <c r="DV112" s="823" t="s">
        <v>231</v>
      </c>
      <c r="DW112" s="823"/>
      <c r="DX112" s="823"/>
      <c r="DY112" s="823"/>
      <c r="DZ112" s="824"/>
    </row>
    <row r="113" spans="1:130" s="226" customFormat="1" ht="26.25" customHeight="1" x14ac:dyDescent="0.15">
      <c r="A113" s="943"/>
      <c r="B113" s="944"/>
      <c r="C113" s="781" t="s">
        <v>437</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585864</v>
      </c>
      <c r="AB113" s="948"/>
      <c r="AC113" s="948"/>
      <c r="AD113" s="948"/>
      <c r="AE113" s="949"/>
      <c r="AF113" s="950">
        <v>545867</v>
      </c>
      <c r="AG113" s="948"/>
      <c r="AH113" s="948"/>
      <c r="AI113" s="948"/>
      <c r="AJ113" s="949"/>
      <c r="AK113" s="950">
        <v>553909</v>
      </c>
      <c r="AL113" s="948"/>
      <c r="AM113" s="948"/>
      <c r="AN113" s="948"/>
      <c r="AO113" s="949"/>
      <c r="AP113" s="951">
        <v>5.5</v>
      </c>
      <c r="AQ113" s="952"/>
      <c r="AR113" s="952"/>
      <c r="AS113" s="952"/>
      <c r="AT113" s="953"/>
      <c r="AU113" s="961"/>
      <c r="AV113" s="962"/>
      <c r="AW113" s="962"/>
      <c r="AX113" s="962"/>
      <c r="AY113" s="962"/>
      <c r="AZ113" s="844" t="s">
        <v>438</v>
      </c>
      <c r="BA113" s="781"/>
      <c r="BB113" s="781"/>
      <c r="BC113" s="781"/>
      <c r="BD113" s="781"/>
      <c r="BE113" s="781"/>
      <c r="BF113" s="781"/>
      <c r="BG113" s="781"/>
      <c r="BH113" s="781"/>
      <c r="BI113" s="781"/>
      <c r="BJ113" s="781"/>
      <c r="BK113" s="781"/>
      <c r="BL113" s="781"/>
      <c r="BM113" s="781"/>
      <c r="BN113" s="781"/>
      <c r="BO113" s="781"/>
      <c r="BP113" s="782"/>
      <c r="BQ113" s="845">
        <v>2496365</v>
      </c>
      <c r="BR113" s="846"/>
      <c r="BS113" s="846"/>
      <c r="BT113" s="846"/>
      <c r="BU113" s="846"/>
      <c r="BV113" s="846">
        <v>2835620</v>
      </c>
      <c r="BW113" s="846"/>
      <c r="BX113" s="846"/>
      <c r="BY113" s="846"/>
      <c r="BZ113" s="846"/>
      <c r="CA113" s="846">
        <v>2907996</v>
      </c>
      <c r="CB113" s="846"/>
      <c r="CC113" s="846"/>
      <c r="CD113" s="846"/>
      <c r="CE113" s="846"/>
      <c r="CF113" s="904">
        <v>28.6</v>
      </c>
      <c r="CG113" s="905"/>
      <c r="CH113" s="905"/>
      <c r="CI113" s="905"/>
      <c r="CJ113" s="905"/>
      <c r="CK113" s="956"/>
      <c r="CL113" s="850"/>
      <c r="CM113" s="844" t="s">
        <v>439</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231</v>
      </c>
      <c r="DH113" s="809"/>
      <c r="DI113" s="809"/>
      <c r="DJ113" s="809"/>
      <c r="DK113" s="810"/>
      <c r="DL113" s="811" t="s">
        <v>429</v>
      </c>
      <c r="DM113" s="809"/>
      <c r="DN113" s="809"/>
      <c r="DO113" s="809"/>
      <c r="DP113" s="810"/>
      <c r="DQ113" s="811" t="s">
        <v>231</v>
      </c>
      <c r="DR113" s="809"/>
      <c r="DS113" s="809"/>
      <c r="DT113" s="809"/>
      <c r="DU113" s="810"/>
      <c r="DV113" s="853" t="s">
        <v>231</v>
      </c>
      <c r="DW113" s="854"/>
      <c r="DX113" s="854"/>
      <c r="DY113" s="854"/>
      <c r="DZ113" s="855"/>
    </row>
    <row r="114" spans="1:130" s="226" customFormat="1" ht="26.25" customHeight="1" x14ac:dyDescent="0.15">
      <c r="A114" s="943"/>
      <c r="B114" s="944"/>
      <c r="C114" s="781" t="s">
        <v>440</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241684</v>
      </c>
      <c r="AB114" s="809"/>
      <c r="AC114" s="809"/>
      <c r="AD114" s="809"/>
      <c r="AE114" s="810"/>
      <c r="AF114" s="811">
        <v>223058</v>
      </c>
      <c r="AG114" s="809"/>
      <c r="AH114" s="809"/>
      <c r="AI114" s="809"/>
      <c r="AJ114" s="810"/>
      <c r="AK114" s="811">
        <v>283057</v>
      </c>
      <c r="AL114" s="809"/>
      <c r="AM114" s="809"/>
      <c r="AN114" s="809"/>
      <c r="AO114" s="810"/>
      <c r="AP114" s="853">
        <v>2.8</v>
      </c>
      <c r="AQ114" s="854"/>
      <c r="AR114" s="854"/>
      <c r="AS114" s="854"/>
      <c r="AT114" s="855"/>
      <c r="AU114" s="961"/>
      <c r="AV114" s="962"/>
      <c r="AW114" s="962"/>
      <c r="AX114" s="962"/>
      <c r="AY114" s="962"/>
      <c r="AZ114" s="844" t="s">
        <v>441</v>
      </c>
      <c r="BA114" s="781"/>
      <c r="BB114" s="781"/>
      <c r="BC114" s="781"/>
      <c r="BD114" s="781"/>
      <c r="BE114" s="781"/>
      <c r="BF114" s="781"/>
      <c r="BG114" s="781"/>
      <c r="BH114" s="781"/>
      <c r="BI114" s="781"/>
      <c r="BJ114" s="781"/>
      <c r="BK114" s="781"/>
      <c r="BL114" s="781"/>
      <c r="BM114" s="781"/>
      <c r="BN114" s="781"/>
      <c r="BO114" s="781"/>
      <c r="BP114" s="782"/>
      <c r="BQ114" s="845">
        <v>2680889</v>
      </c>
      <c r="BR114" s="846"/>
      <c r="BS114" s="846"/>
      <c r="BT114" s="846"/>
      <c r="BU114" s="846"/>
      <c r="BV114" s="846">
        <v>2661036</v>
      </c>
      <c r="BW114" s="846"/>
      <c r="BX114" s="846"/>
      <c r="BY114" s="846"/>
      <c r="BZ114" s="846"/>
      <c r="CA114" s="846">
        <v>2596352</v>
      </c>
      <c r="CB114" s="846"/>
      <c r="CC114" s="846"/>
      <c r="CD114" s="846"/>
      <c r="CE114" s="846"/>
      <c r="CF114" s="904">
        <v>25.6</v>
      </c>
      <c r="CG114" s="905"/>
      <c r="CH114" s="905"/>
      <c r="CI114" s="905"/>
      <c r="CJ114" s="905"/>
      <c r="CK114" s="956"/>
      <c r="CL114" s="850"/>
      <c r="CM114" s="844" t="s">
        <v>442</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231</v>
      </c>
      <c r="DH114" s="809"/>
      <c r="DI114" s="809"/>
      <c r="DJ114" s="809"/>
      <c r="DK114" s="810"/>
      <c r="DL114" s="811" t="s">
        <v>231</v>
      </c>
      <c r="DM114" s="809"/>
      <c r="DN114" s="809"/>
      <c r="DO114" s="809"/>
      <c r="DP114" s="810"/>
      <c r="DQ114" s="811" t="s">
        <v>231</v>
      </c>
      <c r="DR114" s="809"/>
      <c r="DS114" s="809"/>
      <c r="DT114" s="809"/>
      <c r="DU114" s="810"/>
      <c r="DV114" s="853" t="s">
        <v>231</v>
      </c>
      <c r="DW114" s="854"/>
      <c r="DX114" s="854"/>
      <c r="DY114" s="854"/>
      <c r="DZ114" s="855"/>
    </row>
    <row r="115" spans="1:130" s="226" customFormat="1" ht="26.25" customHeight="1" x14ac:dyDescent="0.15">
      <c r="A115" s="943"/>
      <c r="B115" s="944"/>
      <c r="C115" s="781" t="s">
        <v>443</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t="s">
        <v>231</v>
      </c>
      <c r="AB115" s="948"/>
      <c r="AC115" s="948"/>
      <c r="AD115" s="948"/>
      <c r="AE115" s="949"/>
      <c r="AF115" s="950" t="s">
        <v>429</v>
      </c>
      <c r="AG115" s="948"/>
      <c r="AH115" s="948"/>
      <c r="AI115" s="948"/>
      <c r="AJ115" s="949"/>
      <c r="AK115" s="950" t="s">
        <v>231</v>
      </c>
      <c r="AL115" s="948"/>
      <c r="AM115" s="948"/>
      <c r="AN115" s="948"/>
      <c r="AO115" s="949"/>
      <c r="AP115" s="951" t="s">
        <v>231</v>
      </c>
      <c r="AQ115" s="952"/>
      <c r="AR115" s="952"/>
      <c r="AS115" s="952"/>
      <c r="AT115" s="953"/>
      <c r="AU115" s="961"/>
      <c r="AV115" s="962"/>
      <c r="AW115" s="962"/>
      <c r="AX115" s="962"/>
      <c r="AY115" s="962"/>
      <c r="AZ115" s="844" t="s">
        <v>444</v>
      </c>
      <c r="BA115" s="781"/>
      <c r="BB115" s="781"/>
      <c r="BC115" s="781"/>
      <c r="BD115" s="781"/>
      <c r="BE115" s="781"/>
      <c r="BF115" s="781"/>
      <c r="BG115" s="781"/>
      <c r="BH115" s="781"/>
      <c r="BI115" s="781"/>
      <c r="BJ115" s="781"/>
      <c r="BK115" s="781"/>
      <c r="BL115" s="781"/>
      <c r="BM115" s="781"/>
      <c r="BN115" s="781"/>
      <c r="BO115" s="781"/>
      <c r="BP115" s="782"/>
      <c r="BQ115" s="845" t="s">
        <v>231</v>
      </c>
      <c r="BR115" s="846"/>
      <c r="BS115" s="846"/>
      <c r="BT115" s="846"/>
      <c r="BU115" s="846"/>
      <c r="BV115" s="846" t="s">
        <v>445</v>
      </c>
      <c r="BW115" s="846"/>
      <c r="BX115" s="846"/>
      <c r="BY115" s="846"/>
      <c r="BZ115" s="846"/>
      <c r="CA115" s="846" t="s">
        <v>231</v>
      </c>
      <c r="CB115" s="846"/>
      <c r="CC115" s="846"/>
      <c r="CD115" s="846"/>
      <c r="CE115" s="846"/>
      <c r="CF115" s="904" t="s">
        <v>231</v>
      </c>
      <c r="CG115" s="905"/>
      <c r="CH115" s="905"/>
      <c r="CI115" s="905"/>
      <c r="CJ115" s="905"/>
      <c r="CK115" s="956"/>
      <c r="CL115" s="850"/>
      <c r="CM115" s="844" t="s">
        <v>446</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231</v>
      </c>
      <c r="DH115" s="809"/>
      <c r="DI115" s="809"/>
      <c r="DJ115" s="809"/>
      <c r="DK115" s="810"/>
      <c r="DL115" s="811" t="s">
        <v>231</v>
      </c>
      <c r="DM115" s="809"/>
      <c r="DN115" s="809"/>
      <c r="DO115" s="809"/>
      <c r="DP115" s="810"/>
      <c r="DQ115" s="811" t="s">
        <v>231</v>
      </c>
      <c r="DR115" s="809"/>
      <c r="DS115" s="809"/>
      <c r="DT115" s="809"/>
      <c r="DU115" s="810"/>
      <c r="DV115" s="853" t="s">
        <v>231</v>
      </c>
      <c r="DW115" s="854"/>
      <c r="DX115" s="854"/>
      <c r="DY115" s="854"/>
      <c r="DZ115" s="855"/>
    </row>
    <row r="116" spans="1:130" s="226" customFormat="1" ht="26.25" customHeight="1" x14ac:dyDescent="0.15">
      <c r="A116" s="945"/>
      <c r="B116" s="946"/>
      <c r="C116" s="868" t="s">
        <v>447</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t="s">
        <v>231</v>
      </c>
      <c r="AB116" s="809"/>
      <c r="AC116" s="809"/>
      <c r="AD116" s="809"/>
      <c r="AE116" s="810"/>
      <c r="AF116" s="811" t="s">
        <v>231</v>
      </c>
      <c r="AG116" s="809"/>
      <c r="AH116" s="809"/>
      <c r="AI116" s="809"/>
      <c r="AJ116" s="810"/>
      <c r="AK116" s="811" t="s">
        <v>231</v>
      </c>
      <c r="AL116" s="809"/>
      <c r="AM116" s="809"/>
      <c r="AN116" s="809"/>
      <c r="AO116" s="810"/>
      <c r="AP116" s="853" t="s">
        <v>231</v>
      </c>
      <c r="AQ116" s="854"/>
      <c r="AR116" s="854"/>
      <c r="AS116" s="854"/>
      <c r="AT116" s="855"/>
      <c r="AU116" s="961"/>
      <c r="AV116" s="962"/>
      <c r="AW116" s="962"/>
      <c r="AX116" s="962"/>
      <c r="AY116" s="962"/>
      <c r="AZ116" s="938" t="s">
        <v>448</v>
      </c>
      <c r="BA116" s="939"/>
      <c r="BB116" s="939"/>
      <c r="BC116" s="939"/>
      <c r="BD116" s="939"/>
      <c r="BE116" s="939"/>
      <c r="BF116" s="939"/>
      <c r="BG116" s="939"/>
      <c r="BH116" s="939"/>
      <c r="BI116" s="939"/>
      <c r="BJ116" s="939"/>
      <c r="BK116" s="939"/>
      <c r="BL116" s="939"/>
      <c r="BM116" s="939"/>
      <c r="BN116" s="939"/>
      <c r="BO116" s="939"/>
      <c r="BP116" s="940"/>
      <c r="BQ116" s="845" t="s">
        <v>231</v>
      </c>
      <c r="BR116" s="846"/>
      <c r="BS116" s="846"/>
      <c r="BT116" s="846"/>
      <c r="BU116" s="846"/>
      <c r="BV116" s="846" t="s">
        <v>429</v>
      </c>
      <c r="BW116" s="846"/>
      <c r="BX116" s="846"/>
      <c r="BY116" s="846"/>
      <c r="BZ116" s="846"/>
      <c r="CA116" s="846" t="s">
        <v>231</v>
      </c>
      <c r="CB116" s="846"/>
      <c r="CC116" s="846"/>
      <c r="CD116" s="846"/>
      <c r="CE116" s="846"/>
      <c r="CF116" s="904" t="s">
        <v>231</v>
      </c>
      <c r="CG116" s="905"/>
      <c r="CH116" s="905"/>
      <c r="CI116" s="905"/>
      <c r="CJ116" s="905"/>
      <c r="CK116" s="956"/>
      <c r="CL116" s="850"/>
      <c r="CM116" s="844" t="s">
        <v>449</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429</v>
      </c>
      <c r="DH116" s="809"/>
      <c r="DI116" s="809"/>
      <c r="DJ116" s="809"/>
      <c r="DK116" s="810"/>
      <c r="DL116" s="811" t="s">
        <v>231</v>
      </c>
      <c r="DM116" s="809"/>
      <c r="DN116" s="809"/>
      <c r="DO116" s="809"/>
      <c r="DP116" s="810"/>
      <c r="DQ116" s="811" t="s">
        <v>231</v>
      </c>
      <c r="DR116" s="809"/>
      <c r="DS116" s="809"/>
      <c r="DT116" s="809"/>
      <c r="DU116" s="810"/>
      <c r="DV116" s="853" t="s">
        <v>231</v>
      </c>
      <c r="DW116" s="854"/>
      <c r="DX116" s="854"/>
      <c r="DY116" s="854"/>
      <c r="DZ116" s="855"/>
    </row>
    <row r="117" spans="1:130" s="226" customFormat="1" ht="26.25" customHeight="1" x14ac:dyDescent="0.15">
      <c r="A117" s="924" t="s">
        <v>186</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450</v>
      </c>
      <c r="Z117" s="926"/>
      <c r="AA117" s="931">
        <v>2663856</v>
      </c>
      <c r="AB117" s="932"/>
      <c r="AC117" s="932"/>
      <c r="AD117" s="932"/>
      <c r="AE117" s="933"/>
      <c r="AF117" s="934">
        <v>2756885</v>
      </c>
      <c r="AG117" s="932"/>
      <c r="AH117" s="932"/>
      <c r="AI117" s="932"/>
      <c r="AJ117" s="933"/>
      <c r="AK117" s="934">
        <v>2937742</v>
      </c>
      <c r="AL117" s="932"/>
      <c r="AM117" s="932"/>
      <c r="AN117" s="932"/>
      <c r="AO117" s="933"/>
      <c r="AP117" s="935"/>
      <c r="AQ117" s="936"/>
      <c r="AR117" s="936"/>
      <c r="AS117" s="936"/>
      <c r="AT117" s="937"/>
      <c r="AU117" s="961"/>
      <c r="AV117" s="962"/>
      <c r="AW117" s="962"/>
      <c r="AX117" s="962"/>
      <c r="AY117" s="962"/>
      <c r="AZ117" s="892" t="s">
        <v>451</v>
      </c>
      <c r="BA117" s="893"/>
      <c r="BB117" s="893"/>
      <c r="BC117" s="893"/>
      <c r="BD117" s="893"/>
      <c r="BE117" s="893"/>
      <c r="BF117" s="893"/>
      <c r="BG117" s="893"/>
      <c r="BH117" s="893"/>
      <c r="BI117" s="893"/>
      <c r="BJ117" s="893"/>
      <c r="BK117" s="893"/>
      <c r="BL117" s="893"/>
      <c r="BM117" s="893"/>
      <c r="BN117" s="893"/>
      <c r="BO117" s="893"/>
      <c r="BP117" s="894"/>
      <c r="BQ117" s="845" t="s">
        <v>231</v>
      </c>
      <c r="BR117" s="846"/>
      <c r="BS117" s="846"/>
      <c r="BT117" s="846"/>
      <c r="BU117" s="846"/>
      <c r="BV117" s="846" t="s">
        <v>231</v>
      </c>
      <c r="BW117" s="846"/>
      <c r="BX117" s="846"/>
      <c r="BY117" s="846"/>
      <c r="BZ117" s="846"/>
      <c r="CA117" s="846" t="s">
        <v>429</v>
      </c>
      <c r="CB117" s="846"/>
      <c r="CC117" s="846"/>
      <c r="CD117" s="846"/>
      <c r="CE117" s="846"/>
      <c r="CF117" s="904" t="s">
        <v>445</v>
      </c>
      <c r="CG117" s="905"/>
      <c r="CH117" s="905"/>
      <c r="CI117" s="905"/>
      <c r="CJ117" s="905"/>
      <c r="CK117" s="956"/>
      <c r="CL117" s="850"/>
      <c r="CM117" s="844" t="s">
        <v>452</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231</v>
      </c>
      <c r="DH117" s="809"/>
      <c r="DI117" s="809"/>
      <c r="DJ117" s="809"/>
      <c r="DK117" s="810"/>
      <c r="DL117" s="811" t="s">
        <v>231</v>
      </c>
      <c r="DM117" s="809"/>
      <c r="DN117" s="809"/>
      <c r="DO117" s="809"/>
      <c r="DP117" s="810"/>
      <c r="DQ117" s="811" t="s">
        <v>231</v>
      </c>
      <c r="DR117" s="809"/>
      <c r="DS117" s="809"/>
      <c r="DT117" s="809"/>
      <c r="DU117" s="810"/>
      <c r="DV117" s="853" t="s">
        <v>231</v>
      </c>
      <c r="DW117" s="854"/>
      <c r="DX117" s="854"/>
      <c r="DY117" s="854"/>
      <c r="DZ117" s="855"/>
    </row>
    <row r="118" spans="1:130" s="226" customFormat="1" ht="26.25" customHeight="1" x14ac:dyDescent="0.15">
      <c r="A118" s="924" t="s">
        <v>424</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421</v>
      </c>
      <c r="AB118" s="925"/>
      <c r="AC118" s="925"/>
      <c r="AD118" s="925"/>
      <c r="AE118" s="926"/>
      <c r="AF118" s="927" t="s">
        <v>422</v>
      </c>
      <c r="AG118" s="925"/>
      <c r="AH118" s="925"/>
      <c r="AI118" s="925"/>
      <c r="AJ118" s="926"/>
      <c r="AK118" s="927" t="s">
        <v>303</v>
      </c>
      <c r="AL118" s="925"/>
      <c r="AM118" s="925"/>
      <c r="AN118" s="925"/>
      <c r="AO118" s="926"/>
      <c r="AP118" s="928" t="s">
        <v>423</v>
      </c>
      <c r="AQ118" s="929"/>
      <c r="AR118" s="929"/>
      <c r="AS118" s="929"/>
      <c r="AT118" s="930"/>
      <c r="AU118" s="961"/>
      <c r="AV118" s="962"/>
      <c r="AW118" s="962"/>
      <c r="AX118" s="962"/>
      <c r="AY118" s="962"/>
      <c r="AZ118" s="867" t="s">
        <v>453</v>
      </c>
      <c r="BA118" s="868"/>
      <c r="BB118" s="868"/>
      <c r="BC118" s="868"/>
      <c r="BD118" s="868"/>
      <c r="BE118" s="868"/>
      <c r="BF118" s="868"/>
      <c r="BG118" s="868"/>
      <c r="BH118" s="868"/>
      <c r="BI118" s="868"/>
      <c r="BJ118" s="868"/>
      <c r="BK118" s="868"/>
      <c r="BL118" s="868"/>
      <c r="BM118" s="868"/>
      <c r="BN118" s="868"/>
      <c r="BO118" s="868"/>
      <c r="BP118" s="869"/>
      <c r="BQ118" s="908" t="s">
        <v>231</v>
      </c>
      <c r="BR118" s="874"/>
      <c r="BS118" s="874"/>
      <c r="BT118" s="874"/>
      <c r="BU118" s="874"/>
      <c r="BV118" s="874" t="s">
        <v>231</v>
      </c>
      <c r="BW118" s="874"/>
      <c r="BX118" s="874"/>
      <c r="BY118" s="874"/>
      <c r="BZ118" s="874"/>
      <c r="CA118" s="874" t="s">
        <v>231</v>
      </c>
      <c r="CB118" s="874"/>
      <c r="CC118" s="874"/>
      <c r="CD118" s="874"/>
      <c r="CE118" s="874"/>
      <c r="CF118" s="904" t="s">
        <v>231</v>
      </c>
      <c r="CG118" s="905"/>
      <c r="CH118" s="905"/>
      <c r="CI118" s="905"/>
      <c r="CJ118" s="905"/>
      <c r="CK118" s="956"/>
      <c r="CL118" s="850"/>
      <c r="CM118" s="844" t="s">
        <v>454</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231</v>
      </c>
      <c r="DH118" s="809"/>
      <c r="DI118" s="809"/>
      <c r="DJ118" s="809"/>
      <c r="DK118" s="810"/>
      <c r="DL118" s="811" t="s">
        <v>231</v>
      </c>
      <c r="DM118" s="809"/>
      <c r="DN118" s="809"/>
      <c r="DO118" s="809"/>
      <c r="DP118" s="810"/>
      <c r="DQ118" s="811" t="s">
        <v>231</v>
      </c>
      <c r="DR118" s="809"/>
      <c r="DS118" s="809"/>
      <c r="DT118" s="809"/>
      <c r="DU118" s="810"/>
      <c r="DV118" s="853" t="s">
        <v>231</v>
      </c>
      <c r="DW118" s="854"/>
      <c r="DX118" s="854"/>
      <c r="DY118" s="854"/>
      <c r="DZ118" s="855"/>
    </row>
    <row r="119" spans="1:130" s="226" customFormat="1" ht="26.25" customHeight="1" x14ac:dyDescent="0.15">
      <c r="A119" s="847" t="s">
        <v>427</v>
      </c>
      <c r="B119" s="848"/>
      <c r="C119" s="889" t="s">
        <v>428</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231</v>
      </c>
      <c r="AB119" s="918"/>
      <c r="AC119" s="918"/>
      <c r="AD119" s="918"/>
      <c r="AE119" s="919"/>
      <c r="AF119" s="920" t="s">
        <v>231</v>
      </c>
      <c r="AG119" s="918"/>
      <c r="AH119" s="918"/>
      <c r="AI119" s="918"/>
      <c r="AJ119" s="919"/>
      <c r="AK119" s="920" t="s">
        <v>231</v>
      </c>
      <c r="AL119" s="918"/>
      <c r="AM119" s="918"/>
      <c r="AN119" s="918"/>
      <c r="AO119" s="919"/>
      <c r="AP119" s="921" t="s">
        <v>231</v>
      </c>
      <c r="AQ119" s="922"/>
      <c r="AR119" s="922"/>
      <c r="AS119" s="922"/>
      <c r="AT119" s="923"/>
      <c r="AU119" s="963"/>
      <c r="AV119" s="964"/>
      <c r="AW119" s="964"/>
      <c r="AX119" s="964"/>
      <c r="AY119" s="964"/>
      <c r="AZ119" s="247" t="s">
        <v>186</v>
      </c>
      <c r="BA119" s="247"/>
      <c r="BB119" s="247"/>
      <c r="BC119" s="247"/>
      <c r="BD119" s="247"/>
      <c r="BE119" s="247"/>
      <c r="BF119" s="247"/>
      <c r="BG119" s="247"/>
      <c r="BH119" s="247"/>
      <c r="BI119" s="247"/>
      <c r="BJ119" s="247"/>
      <c r="BK119" s="247"/>
      <c r="BL119" s="247"/>
      <c r="BM119" s="247"/>
      <c r="BN119" s="247"/>
      <c r="BO119" s="906" t="s">
        <v>455</v>
      </c>
      <c r="BP119" s="907"/>
      <c r="BQ119" s="908">
        <v>30937434</v>
      </c>
      <c r="BR119" s="874"/>
      <c r="BS119" s="874"/>
      <c r="BT119" s="874"/>
      <c r="BU119" s="874"/>
      <c r="BV119" s="874">
        <v>31034893</v>
      </c>
      <c r="BW119" s="874"/>
      <c r="BX119" s="874"/>
      <c r="BY119" s="874"/>
      <c r="BZ119" s="874"/>
      <c r="CA119" s="874">
        <v>30612248</v>
      </c>
      <c r="CB119" s="874"/>
      <c r="CC119" s="874"/>
      <c r="CD119" s="874"/>
      <c r="CE119" s="874"/>
      <c r="CF119" s="777"/>
      <c r="CG119" s="778"/>
      <c r="CH119" s="778"/>
      <c r="CI119" s="778"/>
      <c r="CJ119" s="863"/>
      <c r="CK119" s="957"/>
      <c r="CL119" s="852"/>
      <c r="CM119" s="867" t="s">
        <v>456</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t="s">
        <v>445</v>
      </c>
      <c r="DH119" s="793"/>
      <c r="DI119" s="793"/>
      <c r="DJ119" s="793"/>
      <c r="DK119" s="794"/>
      <c r="DL119" s="795" t="s">
        <v>445</v>
      </c>
      <c r="DM119" s="793"/>
      <c r="DN119" s="793"/>
      <c r="DO119" s="793"/>
      <c r="DP119" s="794"/>
      <c r="DQ119" s="795" t="s">
        <v>445</v>
      </c>
      <c r="DR119" s="793"/>
      <c r="DS119" s="793"/>
      <c r="DT119" s="793"/>
      <c r="DU119" s="794"/>
      <c r="DV119" s="877" t="s">
        <v>445</v>
      </c>
      <c r="DW119" s="878"/>
      <c r="DX119" s="878"/>
      <c r="DY119" s="878"/>
      <c r="DZ119" s="879"/>
    </row>
    <row r="120" spans="1:130" s="226" customFormat="1" ht="26.25" customHeight="1" x14ac:dyDescent="0.15">
      <c r="A120" s="849"/>
      <c r="B120" s="850"/>
      <c r="C120" s="844" t="s">
        <v>432</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445</v>
      </c>
      <c r="AB120" s="809"/>
      <c r="AC120" s="809"/>
      <c r="AD120" s="809"/>
      <c r="AE120" s="810"/>
      <c r="AF120" s="811" t="s">
        <v>445</v>
      </c>
      <c r="AG120" s="809"/>
      <c r="AH120" s="809"/>
      <c r="AI120" s="809"/>
      <c r="AJ120" s="810"/>
      <c r="AK120" s="811" t="s">
        <v>445</v>
      </c>
      <c r="AL120" s="809"/>
      <c r="AM120" s="809"/>
      <c r="AN120" s="809"/>
      <c r="AO120" s="810"/>
      <c r="AP120" s="853" t="s">
        <v>445</v>
      </c>
      <c r="AQ120" s="854"/>
      <c r="AR120" s="854"/>
      <c r="AS120" s="854"/>
      <c r="AT120" s="855"/>
      <c r="AU120" s="909" t="s">
        <v>457</v>
      </c>
      <c r="AV120" s="910"/>
      <c r="AW120" s="910"/>
      <c r="AX120" s="910"/>
      <c r="AY120" s="911"/>
      <c r="AZ120" s="889" t="s">
        <v>458</v>
      </c>
      <c r="BA120" s="837"/>
      <c r="BB120" s="837"/>
      <c r="BC120" s="837"/>
      <c r="BD120" s="837"/>
      <c r="BE120" s="837"/>
      <c r="BF120" s="837"/>
      <c r="BG120" s="837"/>
      <c r="BH120" s="837"/>
      <c r="BI120" s="837"/>
      <c r="BJ120" s="837"/>
      <c r="BK120" s="837"/>
      <c r="BL120" s="837"/>
      <c r="BM120" s="837"/>
      <c r="BN120" s="837"/>
      <c r="BO120" s="837"/>
      <c r="BP120" s="838"/>
      <c r="BQ120" s="890">
        <v>7838998</v>
      </c>
      <c r="BR120" s="871"/>
      <c r="BS120" s="871"/>
      <c r="BT120" s="871"/>
      <c r="BU120" s="871"/>
      <c r="BV120" s="871">
        <v>8520103</v>
      </c>
      <c r="BW120" s="871"/>
      <c r="BX120" s="871"/>
      <c r="BY120" s="871"/>
      <c r="BZ120" s="871"/>
      <c r="CA120" s="871">
        <v>8884993</v>
      </c>
      <c r="CB120" s="871"/>
      <c r="CC120" s="871"/>
      <c r="CD120" s="871"/>
      <c r="CE120" s="871"/>
      <c r="CF120" s="895">
        <v>87.5</v>
      </c>
      <c r="CG120" s="896"/>
      <c r="CH120" s="896"/>
      <c r="CI120" s="896"/>
      <c r="CJ120" s="896"/>
      <c r="CK120" s="897" t="s">
        <v>459</v>
      </c>
      <c r="CL120" s="881"/>
      <c r="CM120" s="881"/>
      <c r="CN120" s="881"/>
      <c r="CO120" s="882"/>
      <c r="CP120" s="901" t="s">
        <v>460</v>
      </c>
      <c r="CQ120" s="902"/>
      <c r="CR120" s="902"/>
      <c r="CS120" s="902"/>
      <c r="CT120" s="902"/>
      <c r="CU120" s="902"/>
      <c r="CV120" s="902"/>
      <c r="CW120" s="902"/>
      <c r="CX120" s="902"/>
      <c r="CY120" s="902"/>
      <c r="CZ120" s="902"/>
      <c r="DA120" s="902"/>
      <c r="DB120" s="902"/>
      <c r="DC120" s="902"/>
      <c r="DD120" s="902"/>
      <c r="DE120" s="902"/>
      <c r="DF120" s="903"/>
      <c r="DG120" s="890">
        <v>4203066</v>
      </c>
      <c r="DH120" s="871"/>
      <c r="DI120" s="871"/>
      <c r="DJ120" s="871"/>
      <c r="DK120" s="871"/>
      <c r="DL120" s="871">
        <v>3842838</v>
      </c>
      <c r="DM120" s="871"/>
      <c r="DN120" s="871"/>
      <c r="DO120" s="871"/>
      <c r="DP120" s="871"/>
      <c r="DQ120" s="871">
        <v>3591359</v>
      </c>
      <c r="DR120" s="871"/>
      <c r="DS120" s="871"/>
      <c r="DT120" s="871"/>
      <c r="DU120" s="871"/>
      <c r="DV120" s="872">
        <v>35.4</v>
      </c>
      <c r="DW120" s="872"/>
      <c r="DX120" s="872"/>
      <c r="DY120" s="872"/>
      <c r="DZ120" s="873"/>
    </row>
    <row r="121" spans="1:130" s="226" customFormat="1" ht="26.25" customHeight="1" x14ac:dyDescent="0.15">
      <c r="A121" s="849"/>
      <c r="B121" s="850"/>
      <c r="C121" s="892" t="s">
        <v>461</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231</v>
      </c>
      <c r="AB121" s="809"/>
      <c r="AC121" s="809"/>
      <c r="AD121" s="809"/>
      <c r="AE121" s="810"/>
      <c r="AF121" s="811" t="s">
        <v>445</v>
      </c>
      <c r="AG121" s="809"/>
      <c r="AH121" s="809"/>
      <c r="AI121" s="809"/>
      <c r="AJ121" s="810"/>
      <c r="AK121" s="811" t="s">
        <v>445</v>
      </c>
      <c r="AL121" s="809"/>
      <c r="AM121" s="809"/>
      <c r="AN121" s="809"/>
      <c r="AO121" s="810"/>
      <c r="AP121" s="853" t="s">
        <v>429</v>
      </c>
      <c r="AQ121" s="854"/>
      <c r="AR121" s="854"/>
      <c r="AS121" s="854"/>
      <c r="AT121" s="855"/>
      <c r="AU121" s="912"/>
      <c r="AV121" s="913"/>
      <c r="AW121" s="913"/>
      <c r="AX121" s="913"/>
      <c r="AY121" s="914"/>
      <c r="AZ121" s="844" t="s">
        <v>462</v>
      </c>
      <c r="BA121" s="781"/>
      <c r="BB121" s="781"/>
      <c r="BC121" s="781"/>
      <c r="BD121" s="781"/>
      <c r="BE121" s="781"/>
      <c r="BF121" s="781"/>
      <c r="BG121" s="781"/>
      <c r="BH121" s="781"/>
      <c r="BI121" s="781"/>
      <c r="BJ121" s="781"/>
      <c r="BK121" s="781"/>
      <c r="BL121" s="781"/>
      <c r="BM121" s="781"/>
      <c r="BN121" s="781"/>
      <c r="BO121" s="781"/>
      <c r="BP121" s="782"/>
      <c r="BQ121" s="845">
        <v>1412072</v>
      </c>
      <c r="BR121" s="846"/>
      <c r="BS121" s="846"/>
      <c r="BT121" s="846"/>
      <c r="BU121" s="846"/>
      <c r="BV121" s="846">
        <v>1397500</v>
      </c>
      <c r="BW121" s="846"/>
      <c r="BX121" s="846"/>
      <c r="BY121" s="846"/>
      <c r="BZ121" s="846"/>
      <c r="CA121" s="846">
        <v>1392931</v>
      </c>
      <c r="CB121" s="846"/>
      <c r="CC121" s="846"/>
      <c r="CD121" s="846"/>
      <c r="CE121" s="846"/>
      <c r="CF121" s="904">
        <v>13.7</v>
      </c>
      <c r="CG121" s="905"/>
      <c r="CH121" s="905"/>
      <c r="CI121" s="905"/>
      <c r="CJ121" s="905"/>
      <c r="CK121" s="898"/>
      <c r="CL121" s="884"/>
      <c r="CM121" s="884"/>
      <c r="CN121" s="884"/>
      <c r="CO121" s="885"/>
      <c r="CP121" s="864" t="s">
        <v>463</v>
      </c>
      <c r="CQ121" s="865"/>
      <c r="CR121" s="865"/>
      <c r="CS121" s="865"/>
      <c r="CT121" s="865"/>
      <c r="CU121" s="865"/>
      <c r="CV121" s="865"/>
      <c r="CW121" s="865"/>
      <c r="CX121" s="865"/>
      <c r="CY121" s="865"/>
      <c r="CZ121" s="865"/>
      <c r="DA121" s="865"/>
      <c r="DB121" s="865"/>
      <c r="DC121" s="865"/>
      <c r="DD121" s="865"/>
      <c r="DE121" s="865"/>
      <c r="DF121" s="866"/>
      <c r="DG121" s="845">
        <v>408</v>
      </c>
      <c r="DH121" s="846"/>
      <c r="DI121" s="846"/>
      <c r="DJ121" s="846"/>
      <c r="DK121" s="846"/>
      <c r="DL121" s="846">
        <v>340</v>
      </c>
      <c r="DM121" s="846"/>
      <c r="DN121" s="846"/>
      <c r="DO121" s="846"/>
      <c r="DP121" s="846"/>
      <c r="DQ121" s="846">
        <v>670</v>
      </c>
      <c r="DR121" s="846"/>
      <c r="DS121" s="846"/>
      <c r="DT121" s="846"/>
      <c r="DU121" s="846"/>
      <c r="DV121" s="823">
        <v>0</v>
      </c>
      <c r="DW121" s="823"/>
      <c r="DX121" s="823"/>
      <c r="DY121" s="823"/>
      <c r="DZ121" s="824"/>
    </row>
    <row r="122" spans="1:130" s="226" customFormat="1" ht="26.25" customHeight="1" x14ac:dyDescent="0.15">
      <c r="A122" s="849"/>
      <c r="B122" s="850"/>
      <c r="C122" s="844" t="s">
        <v>442</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445</v>
      </c>
      <c r="AB122" s="809"/>
      <c r="AC122" s="809"/>
      <c r="AD122" s="809"/>
      <c r="AE122" s="810"/>
      <c r="AF122" s="811" t="s">
        <v>445</v>
      </c>
      <c r="AG122" s="809"/>
      <c r="AH122" s="809"/>
      <c r="AI122" s="809"/>
      <c r="AJ122" s="810"/>
      <c r="AK122" s="811" t="s">
        <v>231</v>
      </c>
      <c r="AL122" s="809"/>
      <c r="AM122" s="809"/>
      <c r="AN122" s="809"/>
      <c r="AO122" s="810"/>
      <c r="AP122" s="853" t="s">
        <v>231</v>
      </c>
      <c r="AQ122" s="854"/>
      <c r="AR122" s="854"/>
      <c r="AS122" s="854"/>
      <c r="AT122" s="855"/>
      <c r="AU122" s="912"/>
      <c r="AV122" s="913"/>
      <c r="AW122" s="913"/>
      <c r="AX122" s="913"/>
      <c r="AY122" s="914"/>
      <c r="AZ122" s="867" t="s">
        <v>464</v>
      </c>
      <c r="BA122" s="868"/>
      <c r="BB122" s="868"/>
      <c r="BC122" s="868"/>
      <c r="BD122" s="868"/>
      <c r="BE122" s="868"/>
      <c r="BF122" s="868"/>
      <c r="BG122" s="868"/>
      <c r="BH122" s="868"/>
      <c r="BI122" s="868"/>
      <c r="BJ122" s="868"/>
      <c r="BK122" s="868"/>
      <c r="BL122" s="868"/>
      <c r="BM122" s="868"/>
      <c r="BN122" s="868"/>
      <c r="BO122" s="868"/>
      <c r="BP122" s="869"/>
      <c r="BQ122" s="908">
        <v>20508707</v>
      </c>
      <c r="BR122" s="874"/>
      <c r="BS122" s="874"/>
      <c r="BT122" s="874"/>
      <c r="BU122" s="874"/>
      <c r="BV122" s="874">
        <v>20569432</v>
      </c>
      <c r="BW122" s="874"/>
      <c r="BX122" s="874"/>
      <c r="BY122" s="874"/>
      <c r="BZ122" s="874"/>
      <c r="CA122" s="874">
        <v>20116632</v>
      </c>
      <c r="CB122" s="874"/>
      <c r="CC122" s="874"/>
      <c r="CD122" s="874"/>
      <c r="CE122" s="874"/>
      <c r="CF122" s="875">
        <v>198.1</v>
      </c>
      <c r="CG122" s="876"/>
      <c r="CH122" s="876"/>
      <c r="CI122" s="876"/>
      <c r="CJ122" s="876"/>
      <c r="CK122" s="898"/>
      <c r="CL122" s="884"/>
      <c r="CM122" s="884"/>
      <c r="CN122" s="884"/>
      <c r="CO122" s="885"/>
      <c r="CP122" s="864" t="s">
        <v>465</v>
      </c>
      <c r="CQ122" s="865"/>
      <c r="CR122" s="865"/>
      <c r="CS122" s="865"/>
      <c r="CT122" s="865"/>
      <c r="CU122" s="865"/>
      <c r="CV122" s="865"/>
      <c r="CW122" s="865"/>
      <c r="CX122" s="865"/>
      <c r="CY122" s="865"/>
      <c r="CZ122" s="865"/>
      <c r="DA122" s="865"/>
      <c r="DB122" s="865"/>
      <c r="DC122" s="865"/>
      <c r="DD122" s="865"/>
      <c r="DE122" s="865"/>
      <c r="DF122" s="866"/>
      <c r="DG122" s="845" t="s">
        <v>231</v>
      </c>
      <c r="DH122" s="846"/>
      <c r="DI122" s="846"/>
      <c r="DJ122" s="846"/>
      <c r="DK122" s="846"/>
      <c r="DL122" s="846" t="s">
        <v>445</v>
      </c>
      <c r="DM122" s="846"/>
      <c r="DN122" s="846"/>
      <c r="DO122" s="846"/>
      <c r="DP122" s="846"/>
      <c r="DQ122" s="846" t="s">
        <v>429</v>
      </c>
      <c r="DR122" s="846"/>
      <c r="DS122" s="846"/>
      <c r="DT122" s="846"/>
      <c r="DU122" s="846"/>
      <c r="DV122" s="823" t="s">
        <v>429</v>
      </c>
      <c r="DW122" s="823"/>
      <c r="DX122" s="823"/>
      <c r="DY122" s="823"/>
      <c r="DZ122" s="824"/>
    </row>
    <row r="123" spans="1:130" s="226" customFormat="1" ht="26.25" customHeight="1" x14ac:dyDescent="0.15">
      <c r="A123" s="849"/>
      <c r="B123" s="850"/>
      <c r="C123" s="844" t="s">
        <v>449</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429</v>
      </c>
      <c r="AB123" s="809"/>
      <c r="AC123" s="809"/>
      <c r="AD123" s="809"/>
      <c r="AE123" s="810"/>
      <c r="AF123" s="811" t="s">
        <v>429</v>
      </c>
      <c r="AG123" s="809"/>
      <c r="AH123" s="809"/>
      <c r="AI123" s="809"/>
      <c r="AJ123" s="810"/>
      <c r="AK123" s="811" t="s">
        <v>429</v>
      </c>
      <c r="AL123" s="809"/>
      <c r="AM123" s="809"/>
      <c r="AN123" s="809"/>
      <c r="AO123" s="810"/>
      <c r="AP123" s="853" t="s">
        <v>429</v>
      </c>
      <c r="AQ123" s="854"/>
      <c r="AR123" s="854"/>
      <c r="AS123" s="854"/>
      <c r="AT123" s="855"/>
      <c r="AU123" s="915"/>
      <c r="AV123" s="916"/>
      <c r="AW123" s="916"/>
      <c r="AX123" s="916"/>
      <c r="AY123" s="916"/>
      <c r="AZ123" s="247" t="s">
        <v>186</v>
      </c>
      <c r="BA123" s="247"/>
      <c r="BB123" s="247"/>
      <c r="BC123" s="247"/>
      <c r="BD123" s="247"/>
      <c r="BE123" s="247"/>
      <c r="BF123" s="247"/>
      <c r="BG123" s="247"/>
      <c r="BH123" s="247"/>
      <c r="BI123" s="247"/>
      <c r="BJ123" s="247"/>
      <c r="BK123" s="247"/>
      <c r="BL123" s="247"/>
      <c r="BM123" s="247"/>
      <c r="BN123" s="247"/>
      <c r="BO123" s="906" t="s">
        <v>466</v>
      </c>
      <c r="BP123" s="907"/>
      <c r="BQ123" s="861">
        <v>29759777</v>
      </c>
      <c r="BR123" s="862"/>
      <c r="BS123" s="862"/>
      <c r="BT123" s="862"/>
      <c r="BU123" s="862"/>
      <c r="BV123" s="862">
        <v>30487035</v>
      </c>
      <c r="BW123" s="862"/>
      <c r="BX123" s="862"/>
      <c r="BY123" s="862"/>
      <c r="BZ123" s="862"/>
      <c r="CA123" s="862">
        <v>30394556</v>
      </c>
      <c r="CB123" s="862"/>
      <c r="CC123" s="862"/>
      <c r="CD123" s="862"/>
      <c r="CE123" s="862"/>
      <c r="CF123" s="777"/>
      <c r="CG123" s="778"/>
      <c r="CH123" s="778"/>
      <c r="CI123" s="778"/>
      <c r="CJ123" s="863"/>
      <c r="CK123" s="898"/>
      <c r="CL123" s="884"/>
      <c r="CM123" s="884"/>
      <c r="CN123" s="884"/>
      <c r="CO123" s="885"/>
      <c r="CP123" s="864"/>
      <c r="CQ123" s="865"/>
      <c r="CR123" s="865"/>
      <c r="CS123" s="865"/>
      <c r="CT123" s="865"/>
      <c r="CU123" s="865"/>
      <c r="CV123" s="865"/>
      <c r="CW123" s="865"/>
      <c r="CX123" s="865"/>
      <c r="CY123" s="865"/>
      <c r="CZ123" s="865"/>
      <c r="DA123" s="865"/>
      <c r="DB123" s="865"/>
      <c r="DC123" s="865"/>
      <c r="DD123" s="865"/>
      <c r="DE123" s="865"/>
      <c r="DF123" s="866"/>
      <c r="DG123" s="808"/>
      <c r="DH123" s="809"/>
      <c r="DI123" s="809"/>
      <c r="DJ123" s="809"/>
      <c r="DK123" s="810"/>
      <c r="DL123" s="811"/>
      <c r="DM123" s="809"/>
      <c r="DN123" s="809"/>
      <c r="DO123" s="809"/>
      <c r="DP123" s="810"/>
      <c r="DQ123" s="811"/>
      <c r="DR123" s="809"/>
      <c r="DS123" s="809"/>
      <c r="DT123" s="809"/>
      <c r="DU123" s="810"/>
      <c r="DV123" s="853"/>
      <c r="DW123" s="854"/>
      <c r="DX123" s="854"/>
      <c r="DY123" s="854"/>
      <c r="DZ123" s="855"/>
    </row>
    <row r="124" spans="1:130" s="226" customFormat="1" ht="26.25" customHeight="1" thickBot="1" x14ac:dyDescent="0.2">
      <c r="A124" s="849"/>
      <c r="B124" s="850"/>
      <c r="C124" s="844" t="s">
        <v>452</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445</v>
      </c>
      <c r="AB124" s="809"/>
      <c r="AC124" s="809"/>
      <c r="AD124" s="809"/>
      <c r="AE124" s="810"/>
      <c r="AF124" s="811" t="s">
        <v>445</v>
      </c>
      <c r="AG124" s="809"/>
      <c r="AH124" s="809"/>
      <c r="AI124" s="809"/>
      <c r="AJ124" s="810"/>
      <c r="AK124" s="811" t="s">
        <v>445</v>
      </c>
      <c r="AL124" s="809"/>
      <c r="AM124" s="809"/>
      <c r="AN124" s="809"/>
      <c r="AO124" s="810"/>
      <c r="AP124" s="853" t="s">
        <v>445</v>
      </c>
      <c r="AQ124" s="854"/>
      <c r="AR124" s="854"/>
      <c r="AS124" s="854"/>
      <c r="AT124" s="855"/>
      <c r="AU124" s="856" t="s">
        <v>467</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12.5</v>
      </c>
      <c r="BR124" s="860"/>
      <c r="BS124" s="860"/>
      <c r="BT124" s="860"/>
      <c r="BU124" s="860"/>
      <c r="BV124" s="860">
        <v>5.7</v>
      </c>
      <c r="BW124" s="860"/>
      <c r="BX124" s="860"/>
      <c r="BY124" s="860"/>
      <c r="BZ124" s="860"/>
      <c r="CA124" s="860">
        <v>2.1</v>
      </c>
      <c r="CB124" s="860"/>
      <c r="CC124" s="860"/>
      <c r="CD124" s="860"/>
      <c r="CE124" s="860"/>
      <c r="CF124" s="755"/>
      <c r="CG124" s="756"/>
      <c r="CH124" s="756"/>
      <c r="CI124" s="756"/>
      <c r="CJ124" s="891"/>
      <c r="CK124" s="899"/>
      <c r="CL124" s="899"/>
      <c r="CM124" s="899"/>
      <c r="CN124" s="899"/>
      <c r="CO124" s="900"/>
      <c r="CP124" s="864" t="s">
        <v>468</v>
      </c>
      <c r="CQ124" s="865"/>
      <c r="CR124" s="865"/>
      <c r="CS124" s="865"/>
      <c r="CT124" s="865"/>
      <c r="CU124" s="865"/>
      <c r="CV124" s="865"/>
      <c r="CW124" s="865"/>
      <c r="CX124" s="865"/>
      <c r="CY124" s="865"/>
      <c r="CZ124" s="865"/>
      <c r="DA124" s="865"/>
      <c r="DB124" s="865"/>
      <c r="DC124" s="865"/>
      <c r="DD124" s="865"/>
      <c r="DE124" s="865"/>
      <c r="DF124" s="866"/>
      <c r="DG124" s="792" t="s">
        <v>231</v>
      </c>
      <c r="DH124" s="793"/>
      <c r="DI124" s="793"/>
      <c r="DJ124" s="793"/>
      <c r="DK124" s="794"/>
      <c r="DL124" s="795" t="s">
        <v>231</v>
      </c>
      <c r="DM124" s="793"/>
      <c r="DN124" s="793"/>
      <c r="DO124" s="793"/>
      <c r="DP124" s="794"/>
      <c r="DQ124" s="795" t="s">
        <v>231</v>
      </c>
      <c r="DR124" s="793"/>
      <c r="DS124" s="793"/>
      <c r="DT124" s="793"/>
      <c r="DU124" s="794"/>
      <c r="DV124" s="877" t="s">
        <v>231</v>
      </c>
      <c r="DW124" s="878"/>
      <c r="DX124" s="878"/>
      <c r="DY124" s="878"/>
      <c r="DZ124" s="879"/>
    </row>
    <row r="125" spans="1:130" s="226" customFormat="1" ht="26.25" customHeight="1" x14ac:dyDescent="0.15">
      <c r="A125" s="849"/>
      <c r="B125" s="850"/>
      <c r="C125" s="844" t="s">
        <v>454</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231</v>
      </c>
      <c r="AB125" s="809"/>
      <c r="AC125" s="809"/>
      <c r="AD125" s="809"/>
      <c r="AE125" s="810"/>
      <c r="AF125" s="811" t="s">
        <v>231</v>
      </c>
      <c r="AG125" s="809"/>
      <c r="AH125" s="809"/>
      <c r="AI125" s="809"/>
      <c r="AJ125" s="810"/>
      <c r="AK125" s="811" t="s">
        <v>231</v>
      </c>
      <c r="AL125" s="809"/>
      <c r="AM125" s="809"/>
      <c r="AN125" s="809"/>
      <c r="AO125" s="810"/>
      <c r="AP125" s="853" t="s">
        <v>231</v>
      </c>
      <c r="AQ125" s="854"/>
      <c r="AR125" s="854"/>
      <c r="AS125" s="854"/>
      <c r="AT125" s="85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0" t="s">
        <v>469</v>
      </c>
      <c r="CL125" s="881"/>
      <c r="CM125" s="881"/>
      <c r="CN125" s="881"/>
      <c r="CO125" s="882"/>
      <c r="CP125" s="889" t="s">
        <v>470</v>
      </c>
      <c r="CQ125" s="837"/>
      <c r="CR125" s="837"/>
      <c r="CS125" s="837"/>
      <c r="CT125" s="837"/>
      <c r="CU125" s="837"/>
      <c r="CV125" s="837"/>
      <c r="CW125" s="837"/>
      <c r="CX125" s="837"/>
      <c r="CY125" s="837"/>
      <c r="CZ125" s="837"/>
      <c r="DA125" s="837"/>
      <c r="DB125" s="837"/>
      <c r="DC125" s="837"/>
      <c r="DD125" s="837"/>
      <c r="DE125" s="837"/>
      <c r="DF125" s="838"/>
      <c r="DG125" s="890" t="s">
        <v>231</v>
      </c>
      <c r="DH125" s="871"/>
      <c r="DI125" s="871"/>
      <c r="DJ125" s="871"/>
      <c r="DK125" s="871"/>
      <c r="DL125" s="871" t="s">
        <v>231</v>
      </c>
      <c r="DM125" s="871"/>
      <c r="DN125" s="871"/>
      <c r="DO125" s="871"/>
      <c r="DP125" s="871"/>
      <c r="DQ125" s="871" t="s">
        <v>231</v>
      </c>
      <c r="DR125" s="871"/>
      <c r="DS125" s="871"/>
      <c r="DT125" s="871"/>
      <c r="DU125" s="871"/>
      <c r="DV125" s="872" t="s">
        <v>231</v>
      </c>
      <c r="DW125" s="872"/>
      <c r="DX125" s="872"/>
      <c r="DY125" s="872"/>
      <c r="DZ125" s="873"/>
    </row>
    <row r="126" spans="1:130" s="226" customFormat="1" ht="26.25" customHeight="1" thickBot="1" x14ac:dyDescent="0.2">
      <c r="A126" s="849"/>
      <c r="B126" s="850"/>
      <c r="C126" s="844" t="s">
        <v>456</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t="s">
        <v>231</v>
      </c>
      <c r="AB126" s="809"/>
      <c r="AC126" s="809"/>
      <c r="AD126" s="809"/>
      <c r="AE126" s="810"/>
      <c r="AF126" s="811" t="s">
        <v>231</v>
      </c>
      <c r="AG126" s="809"/>
      <c r="AH126" s="809"/>
      <c r="AI126" s="809"/>
      <c r="AJ126" s="810"/>
      <c r="AK126" s="811" t="s">
        <v>231</v>
      </c>
      <c r="AL126" s="809"/>
      <c r="AM126" s="809"/>
      <c r="AN126" s="809"/>
      <c r="AO126" s="810"/>
      <c r="AP126" s="853" t="s">
        <v>231</v>
      </c>
      <c r="AQ126" s="854"/>
      <c r="AR126" s="854"/>
      <c r="AS126" s="854"/>
      <c r="AT126" s="85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3"/>
      <c r="CL126" s="884"/>
      <c r="CM126" s="884"/>
      <c r="CN126" s="884"/>
      <c r="CO126" s="885"/>
      <c r="CP126" s="844" t="s">
        <v>471</v>
      </c>
      <c r="CQ126" s="781"/>
      <c r="CR126" s="781"/>
      <c r="CS126" s="781"/>
      <c r="CT126" s="781"/>
      <c r="CU126" s="781"/>
      <c r="CV126" s="781"/>
      <c r="CW126" s="781"/>
      <c r="CX126" s="781"/>
      <c r="CY126" s="781"/>
      <c r="CZ126" s="781"/>
      <c r="DA126" s="781"/>
      <c r="DB126" s="781"/>
      <c r="DC126" s="781"/>
      <c r="DD126" s="781"/>
      <c r="DE126" s="781"/>
      <c r="DF126" s="782"/>
      <c r="DG126" s="845" t="s">
        <v>231</v>
      </c>
      <c r="DH126" s="846"/>
      <c r="DI126" s="846"/>
      <c r="DJ126" s="846"/>
      <c r="DK126" s="846"/>
      <c r="DL126" s="846" t="s">
        <v>231</v>
      </c>
      <c r="DM126" s="846"/>
      <c r="DN126" s="846"/>
      <c r="DO126" s="846"/>
      <c r="DP126" s="846"/>
      <c r="DQ126" s="846" t="s">
        <v>231</v>
      </c>
      <c r="DR126" s="846"/>
      <c r="DS126" s="846"/>
      <c r="DT126" s="846"/>
      <c r="DU126" s="846"/>
      <c r="DV126" s="823" t="s">
        <v>231</v>
      </c>
      <c r="DW126" s="823"/>
      <c r="DX126" s="823"/>
      <c r="DY126" s="823"/>
      <c r="DZ126" s="824"/>
    </row>
    <row r="127" spans="1:130" s="226" customFormat="1" ht="26.25" customHeight="1" x14ac:dyDescent="0.15">
      <c r="A127" s="851"/>
      <c r="B127" s="852"/>
      <c r="C127" s="867" t="s">
        <v>472</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t="s">
        <v>231</v>
      </c>
      <c r="AB127" s="809"/>
      <c r="AC127" s="809"/>
      <c r="AD127" s="809"/>
      <c r="AE127" s="810"/>
      <c r="AF127" s="811" t="s">
        <v>231</v>
      </c>
      <c r="AG127" s="809"/>
      <c r="AH127" s="809"/>
      <c r="AI127" s="809"/>
      <c r="AJ127" s="810"/>
      <c r="AK127" s="811" t="s">
        <v>231</v>
      </c>
      <c r="AL127" s="809"/>
      <c r="AM127" s="809"/>
      <c r="AN127" s="809"/>
      <c r="AO127" s="810"/>
      <c r="AP127" s="853" t="s">
        <v>231</v>
      </c>
      <c r="AQ127" s="854"/>
      <c r="AR127" s="854"/>
      <c r="AS127" s="854"/>
      <c r="AT127" s="855"/>
      <c r="AU127" s="228"/>
      <c r="AV127" s="228"/>
      <c r="AW127" s="228"/>
      <c r="AX127" s="870" t="s">
        <v>473</v>
      </c>
      <c r="AY127" s="841"/>
      <c r="AZ127" s="841"/>
      <c r="BA127" s="841"/>
      <c r="BB127" s="841"/>
      <c r="BC127" s="841"/>
      <c r="BD127" s="841"/>
      <c r="BE127" s="842"/>
      <c r="BF127" s="840" t="s">
        <v>474</v>
      </c>
      <c r="BG127" s="841"/>
      <c r="BH127" s="841"/>
      <c r="BI127" s="841"/>
      <c r="BJ127" s="841"/>
      <c r="BK127" s="841"/>
      <c r="BL127" s="842"/>
      <c r="BM127" s="840" t="s">
        <v>475</v>
      </c>
      <c r="BN127" s="841"/>
      <c r="BO127" s="841"/>
      <c r="BP127" s="841"/>
      <c r="BQ127" s="841"/>
      <c r="BR127" s="841"/>
      <c r="BS127" s="842"/>
      <c r="BT127" s="840" t="s">
        <v>476</v>
      </c>
      <c r="BU127" s="841"/>
      <c r="BV127" s="841"/>
      <c r="BW127" s="841"/>
      <c r="BX127" s="841"/>
      <c r="BY127" s="841"/>
      <c r="BZ127" s="843"/>
      <c r="CA127" s="228"/>
      <c r="CB127" s="228"/>
      <c r="CC127" s="228"/>
      <c r="CD127" s="251"/>
      <c r="CE127" s="251"/>
      <c r="CF127" s="251"/>
      <c r="CG127" s="228"/>
      <c r="CH127" s="228"/>
      <c r="CI127" s="228"/>
      <c r="CJ127" s="250"/>
      <c r="CK127" s="883"/>
      <c r="CL127" s="884"/>
      <c r="CM127" s="884"/>
      <c r="CN127" s="884"/>
      <c r="CO127" s="885"/>
      <c r="CP127" s="844" t="s">
        <v>477</v>
      </c>
      <c r="CQ127" s="781"/>
      <c r="CR127" s="781"/>
      <c r="CS127" s="781"/>
      <c r="CT127" s="781"/>
      <c r="CU127" s="781"/>
      <c r="CV127" s="781"/>
      <c r="CW127" s="781"/>
      <c r="CX127" s="781"/>
      <c r="CY127" s="781"/>
      <c r="CZ127" s="781"/>
      <c r="DA127" s="781"/>
      <c r="DB127" s="781"/>
      <c r="DC127" s="781"/>
      <c r="DD127" s="781"/>
      <c r="DE127" s="781"/>
      <c r="DF127" s="782"/>
      <c r="DG127" s="845" t="s">
        <v>231</v>
      </c>
      <c r="DH127" s="846"/>
      <c r="DI127" s="846"/>
      <c r="DJ127" s="846"/>
      <c r="DK127" s="846"/>
      <c r="DL127" s="846" t="s">
        <v>231</v>
      </c>
      <c r="DM127" s="846"/>
      <c r="DN127" s="846"/>
      <c r="DO127" s="846"/>
      <c r="DP127" s="846"/>
      <c r="DQ127" s="846" t="s">
        <v>231</v>
      </c>
      <c r="DR127" s="846"/>
      <c r="DS127" s="846"/>
      <c r="DT127" s="846"/>
      <c r="DU127" s="846"/>
      <c r="DV127" s="823" t="s">
        <v>231</v>
      </c>
      <c r="DW127" s="823"/>
      <c r="DX127" s="823"/>
      <c r="DY127" s="823"/>
      <c r="DZ127" s="824"/>
    </row>
    <row r="128" spans="1:130" s="226" customFormat="1" ht="26.25" customHeight="1" thickBot="1" x14ac:dyDescent="0.2">
      <c r="A128" s="825" t="s">
        <v>478</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479</v>
      </c>
      <c r="X128" s="827"/>
      <c r="Y128" s="827"/>
      <c r="Z128" s="828"/>
      <c r="AA128" s="829">
        <v>208506</v>
      </c>
      <c r="AB128" s="830"/>
      <c r="AC128" s="830"/>
      <c r="AD128" s="830"/>
      <c r="AE128" s="831"/>
      <c r="AF128" s="832">
        <v>191950</v>
      </c>
      <c r="AG128" s="830"/>
      <c r="AH128" s="830"/>
      <c r="AI128" s="830"/>
      <c r="AJ128" s="831"/>
      <c r="AK128" s="832">
        <v>200455</v>
      </c>
      <c r="AL128" s="830"/>
      <c r="AM128" s="830"/>
      <c r="AN128" s="830"/>
      <c r="AO128" s="831"/>
      <c r="AP128" s="833"/>
      <c r="AQ128" s="834"/>
      <c r="AR128" s="834"/>
      <c r="AS128" s="834"/>
      <c r="AT128" s="835"/>
      <c r="AU128" s="228"/>
      <c r="AV128" s="228"/>
      <c r="AW128" s="228"/>
      <c r="AX128" s="836" t="s">
        <v>480</v>
      </c>
      <c r="AY128" s="837"/>
      <c r="AZ128" s="837"/>
      <c r="BA128" s="837"/>
      <c r="BB128" s="837"/>
      <c r="BC128" s="837"/>
      <c r="BD128" s="837"/>
      <c r="BE128" s="838"/>
      <c r="BF128" s="815" t="s">
        <v>231</v>
      </c>
      <c r="BG128" s="816"/>
      <c r="BH128" s="816"/>
      <c r="BI128" s="816"/>
      <c r="BJ128" s="816"/>
      <c r="BK128" s="816"/>
      <c r="BL128" s="839"/>
      <c r="BM128" s="815">
        <v>13.04</v>
      </c>
      <c r="BN128" s="816"/>
      <c r="BO128" s="816"/>
      <c r="BP128" s="816"/>
      <c r="BQ128" s="816"/>
      <c r="BR128" s="816"/>
      <c r="BS128" s="839"/>
      <c r="BT128" s="815">
        <v>20</v>
      </c>
      <c r="BU128" s="816"/>
      <c r="BV128" s="816"/>
      <c r="BW128" s="816"/>
      <c r="BX128" s="816"/>
      <c r="BY128" s="816"/>
      <c r="BZ128" s="817"/>
      <c r="CA128" s="251"/>
      <c r="CB128" s="251"/>
      <c r="CC128" s="251"/>
      <c r="CD128" s="251"/>
      <c r="CE128" s="251"/>
      <c r="CF128" s="251"/>
      <c r="CG128" s="228"/>
      <c r="CH128" s="228"/>
      <c r="CI128" s="228"/>
      <c r="CJ128" s="250"/>
      <c r="CK128" s="886"/>
      <c r="CL128" s="887"/>
      <c r="CM128" s="887"/>
      <c r="CN128" s="887"/>
      <c r="CO128" s="888"/>
      <c r="CP128" s="818" t="s">
        <v>481</v>
      </c>
      <c r="CQ128" s="759"/>
      <c r="CR128" s="759"/>
      <c r="CS128" s="759"/>
      <c r="CT128" s="759"/>
      <c r="CU128" s="759"/>
      <c r="CV128" s="759"/>
      <c r="CW128" s="759"/>
      <c r="CX128" s="759"/>
      <c r="CY128" s="759"/>
      <c r="CZ128" s="759"/>
      <c r="DA128" s="759"/>
      <c r="DB128" s="759"/>
      <c r="DC128" s="759"/>
      <c r="DD128" s="759"/>
      <c r="DE128" s="759"/>
      <c r="DF128" s="760"/>
      <c r="DG128" s="819" t="s">
        <v>231</v>
      </c>
      <c r="DH128" s="820"/>
      <c r="DI128" s="820"/>
      <c r="DJ128" s="820"/>
      <c r="DK128" s="820"/>
      <c r="DL128" s="820" t="s">
        <v>231</v>
      </c>
      <c r="DM128" s="820"/>
      <c r="DN128" s="820"/>
      <c r="DO128" s="820"/>
      <c r="DP128" s="820"/>
      <c r="DQ128" s="820" t="s">
        <v>231</v>
      </c>
      <c r="DR128" s="820"/>
      <c r="DS128" s="820"/>
      <c r="DT128" s="820"/>
      <c r="DU128" s="820"/>
      <c r="DV128" s="821" t="s">
        <v>231</v>
      </c>
      <c r="DW128" s="821"/>
      <c r="DX128" s="821"/>
      <c r="DY128" s="821"/>
      <c r="DZ128" s="822"/>
    </row>
    <row r="129" spans="1:131" s="226" customFormat="1" ht="26.25" customHeight="1" x14ac:dyDescent="0.15">
      <c r="A129" s="803" t="s">
        <v>106</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482</v>
      </c>
      <c r="X129" s="806"/>
      <c r="Y129" s="806"/>
      <c r="Z129" s="807"/>
      <c r="AA129" s="808">
        <v>11358583</v>
      </c>
      <c r="AB129" s="809"/>
      <c r="AC129" s="809"/>
      <c r="AD129" s="809"/>
      <c r="AE129" s="810"/>
      <c r="AF129" s="811">
        <v>11570912</v>
      </c>
      <c r="AG129" s="809"/>
      <c r="AH129" s="809"/>
      <c r="AI129" s="809"/>
      <c r="AJ129" s="810"/>
      <c r="AK129" s="811">
        <v>12116304</v>
      </c>
      <c r="AL129" s="809"/>
      <c r="AM129" s="809"/>
      <c r="AN129" s="809"/>
      <c r="AO129" s="810"/>
      <c r="AP129" s="812"/>
      <c r="AQ129" s="813"/>
      <c r="AR129" s="813"/>
      <c r="AS129" s="813"/>
      <c r="AT129" s="814"/>
      <c r="AU129" s="229"/>
      <c r="AV129" s="229"/>
      <c r="AW129" s="229"/>
      <c r="AX129" s="780" t="s">
        <v>483</v>
      </c>
      <c r="AY129" s="781"/>
      <c r="AZ129" s="781"/>
      <c r="BA129" s="781"/>
      <c r="BB129" s="781"/>
      <c r="BC129" s="781"/>
      <c r="BD129" s="781"/>
      <c r="BE129" s="782"/>
      <c r="BF129" s="799" t="s">
        <v>231</v>
      </c>
      <c r="BG129" s="800"/>
      <c r="BH129" s="800"/>
      <c r="BI129" s="800"/>
      <c r="BJ129" s="800"/>
      <c r="BK129" s="800"/>
      <c r="BL129" s="801"/>
      <c r="BM129" s="799">
        <v>18.04</v>
      </c>
      <c r="BN129" s="800"/>
      <c r="BO129" s="800"/>
      <c r="BP129" s="800"/>
      <c r="BQ129" s="800"/>
      <c r="BR129" s="800"/>
      <c r="BS129" s="801"/>
      <c r="BT129" s="799">
        <v>30</v>
      </c>
      <c r="BU129" s="800"/>
      <c r="BV129" s="800"/>
      <c r="BW129" s="800"/>
      <c r="BX129" s="800"/>
      <c r="BY129" s="800"/>
      <c r="BZ129" s="802"/>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3" t="s">
        <v>484</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485</v>
      </c>
      <c r="X130" s="806"/>
      <c r="Y130" s="806"/>
      <c r="Z130" s="807"/>
      <c r="AA130" s="808">
        <v>1993797</v>
      </c>
      <c r="AB130" s="809"/>
      <c r="AC130" s="809"/>
      <c r="AD130" s="809"/>
      <c r="AE130" s="810"/>
      <c r="AF130" s="811">
        <v>1979064</v>
      </c>
      <c r="AG130" s="809"/>
      <c r="AH130" s="809"/>
      <c r="AI130" s="809"/>
      <c r="AJ130" s="810"/>
      <c r="AK130" s="811">
        <v>1962814</v>
      </c>
      <c r="AL130" s="809"/>
      <c r="AM130" s="809"/>
      <c r="AN130" s="809"/>
      <c r="AO130" s="810"/>
      <c r="AP130" s="812"/>
      <c r="AQ130" s="813"/>
      <c r="AR130" s="813"/>
      <c r="AS130" s="813"/>
      <c r="AT130" s="814"/>
      <c r="AU130" s="229"/>
      <c r="AV130" s="229"/>
      <c r="AW130" s="229"/>
      <c r="AX130" s="780" t="s">
        <v>486</v>
      </c>
      <c r="AY130" s="781"/>
      <c r="AZ130" s="781"/>
      <c r="BA130" s="781"/>
      <c r="BB130" s="781"/>
      <c r="BC130" s="781"/>
      <c r="BD130" s="781"/>
      <c r="BE130" s="782"/>
      <c r="BF130" s="783">
        <v>6.2</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487</v>
      </c>
      <c r="X131" s="790"/>
      <c r="Y131" s="790"/>
      <c r="Z131" s="791"/>
      <c r="AA131" s="792">
        <v>9364786</v>
      </c>
      <c r="AB131" s="793"/>
      <c r="AC131" s="793"/>
      <c r="AD131" s="793"/>
      <c r="AE131" s="794"/>
      <c r="AF131" s="795">
        <v>9591848</v>
      </c>
      <c r="AG131" s="793"/>
      <c r="AH131" s="793"/>
      <c r="AI131" s="793"/>
      <c r="AJ131" s="794"/>
      <c r="AK131" s="795">
        <v>10153490</v>
      </c>
      <c r="AL131" s="793"/>
      <c r="AM131" s="793"/>
      <c r="AN131" s="793"/>
      <c r="AO131" s="794"/>
      <c r="AP131" s="796"/>
      <c r="AQ131" s="797"/>
      <c r="AR131" s="797"/>
      <c r="AS131" s="797"/>
      <c r="AT131" s="798"/>
      <c r="AU131" s="229"/>
      <c r="AV131" s="229"/>
      <c r="AW131" s="229"/>
      <c r="AX131" s="758" t="s">
        <v>488</v>
      </c>
      <c r="AY131" s="759"/>
      <c r="AZ131" s="759"/>
      <c r="BA131" s="759"/>
      <c r="BB131" s="759"/>
      <c r="BC131" s="759"/>
      <c r="BD131" s="759"/>
      <c r="BE131" s="760"/>
      <c r="BF131" s="761">
        <v>2.1</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7" t="s">
        <v>489</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490</v>
      </c>
      <c r="W132" s="771"/>
      <c r="X132" s="771"/>
      <c r="Y132" s="771"/>
      <c r="Z132" s="772"/>
      <c r="AA132" s="773">
        <v>4.9286016789999998</v>
      </c>
      <c r="AB132" s="774"/>
      <c r="AC132" s="774"/>
      <c r="AD132" s="774"/>
      <c r="AE132" s="775"/>
      <c r="AF132" s="776">
        <v>6.1080096350000002</v>
      </c>
      <c r="AG132" s="774"/>
      <c r="AH132" s="774"/>
      <c r="AI132" s="774"/>
      <c r="AJ132" s="775"/>
      <c r="AK132" s="776">
        <v>7.6276531519999997</v>
      </c>
      <c r="AL132" s="774"/>
      <c r="AM132" s="774"/>
      <c r="AN132" s="774"/>
      <c r="AO132" s="775"/>
      <c r="AP132" s="777"/>
      <c r="AQ132" s="778"/>
      <c r="AR132" s="778"/>
      <c r="AS132" s="778"/>
      <c r="AT132" s="77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491</v>
      </c>
      <c r="W133" s="750"/>
      <c r="X133" s="750"/>
      <c r="Y133" s="750"/>
      <c r="Z133" s="751"/>
      <c r="AA133" s="752">
        <v>4.0999999999999996</v>
      </c>
      <c r="AB133" s="753"/>
      <c r="AC133" s="753"/>
      <c r="AD133" s="753"/>
      <c r="AE133" s="754"/>
      <c r="AF133" s="752">
        <v>4.5999999999999996</v>
      </c>
      <c r="AG133" s="753"/>
      <c r="AH133" s="753"/>
      <c r="AI133" s="753"/>
      <c r="AJ133" s="754"/>
      <c r="AK133" s="752">
        <v>6.2</v>
      </c>
      <c r="AL133" s="753"/>
      <c r="AM133" s="753"/>
      <c r="AN133" s="753"/>
      <c r="AO133" s="754"/>
      <c r="AP133" s="755"/>
      <c r="AQ133" s="756"/>
      <c r="AR133" s="756"/>
      <c r="AS133" s="756"/>
      <c r="AT133" s="75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XyIp58o0jFipq0G5vUVplrIFKGNxv6wFJU1kfpclh0t6rK9yyxs1jG8Kc7h+k6KQ7jGlX849Ifu6zDG19DDz8w==" saltValue="u+ovw0ebWNUKRLuwWgsrE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492</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nQwn2BczUj18rvCmvJGmmBlLHLZlKYaMCPKt0wG87Zg0KwOprwP8CIoqO6Rz1jb1glmfZE3e2oRUc0ykvcPSg==" saltValue="lulq7faSdJXcuy5453fEV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493</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494</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7" t="s">
        <v>495</v>
      </c>
      <c r="AP7" s="268"/>
      <c r="AQ7" s="269" t="s">
        <v>496</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8"/>
      <c r="AP8" s="274" t="s">
        <v>497</v>
      </c>
      <c r="AQ8" s="275" t="s">
        <v>498</v>
      </c>
      <c r="AR8" s="276" t="s">
        <v>499</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9" t="s">
        <v>500</v>
      </c>
      <c r="AL9" s="1160"/>
      <c r="AM9" s="1160"/>
      <c r="AN9" s="1161"/>
      <c r="AO9" s="277">
        <v>3494802</v>
      </c>
      <c r="AP9" s="277">
        <v>73063</v>
      </c>
      <c r="AQ9" s="278">
        <v>87308</v>
      </c>
      <c r="AR9" s="279">
        <v>-16.3</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9" t="s">
        <v>501</v>
      </c>
      <c r="AL10" s="1160"/>
      <c r="AM10" s="1160"/>
      <c r="AN10" s="1161"/>
      <c r="AO10" s="280">
        <v>37471</v>
      </c>
      <c r="AP10" s="280">
        <v>783</v>
      </c>
      <c r="AQ10" s="281">
        <v>7758</v>
      </c>
      <c r="AR10" s="282">
        <v>-89.9</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9" t="s">
        <v>502</v>
      </c>
      <c r="AL11" s="1160"/>
      <c r="AM11" s="1160"/>
      <c r="AN11" s="1161"/>
      <c r="AO11" s="280">
        <v>82769</v>
      </c>
      <c r="AP11" s="280">
        <v>1730</v>
      </c>
      <c r="AQ11" s="281">
        <v>2064</v>
      </c>
      <c r="AR11" s="282">
        <v>-16.2</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9" t="s">
        <v>503</v>
      </c>
      <c r="AL12" s="1160"/>
      <c r="AM12" s="1160"/>
      <c r="AN12" s="1161"/>
      <c r="AO12" s="280" t="s">
        <v>504</v>
      </c>
      <c r="AP12" s="280" t="s">
        <v>504</v>
      </c>
      <c r="AQ12" s="281">
        <v>9</v>
      </c>
      <c r="AR12" s="282" t="s">
        <v>504</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9" t="s">
        <v>505</v>
      </c>
      <c r="AL13" s="1160"/>
      <c r="AM13" s="1160"/>
      <c r="AN13" s="1161"/>
      <c r="AO13" s="280">
        <v>153799</v>
      </c>
      <c r="AP13" s="280">
        <v>3215</v>
      </c>
      <c r="AQ13" s="281">
        <v>2858</v>
      </c>
      <c r="AR13" s="282">
        <v>12.5</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9" t="s">
        <v>506</v>
      </c>
      <c r="AL14" s="1160"/>
      <c r="AM14" s="1160"/>
      <c r="AN14" s="1161"/>
      <c r="AO14" s="280">
        <v>84054</v>
      </c>
      <c r="AP14" s="280">
        <v>1757</v>
      </c>
      <c r="AQ14" s="281">
        <v>1616</v>
      </c>
      <c r="AR14" s="282">
        <v>8.6999999999999993</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2" t="s">
        <v>507</v>
      </c>
      <c r="AL15" s="1163"/>
      <c r="AM15" s="1163"/>
      <c r="AN15" s="1164"/>
      <c r="AO15" s="280">
        <v>-240249</v>
      </c>
      <c r="AP15" s="280">
        <v>-5023</v>
      </c>
      <c r="AQ15" s="281">
        <v>-6164</v>
      </c>
      <c r="AR15" s="282">
        <v>-18.5</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2" t="s">
        <v>186</v>
      </c>
      <c r="AL16" s="1163"/>
      <c r="AM16" s="1163"/>
      <c r="AN16" s="1164"/>
      <c r="AO16" s="280">
        <v>3612646</v>
      </c>
      <c r="AP16" s="280">
        <v>75526</v>
      </c>
      <c r="AQ16" s="281">
        <v>95448</v>
      </c>
      <c r="AR16" s="282">
        <v>-20.9</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508</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509</v>
      </c>
      <c r="AP20" s="289" t="s">
        <v>510</v>
      </c>
      <c r="AQ20" s="290" t="s">
        <v>511</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5" t="s">
        <v>512</v>
      </c>
      <c r="AL21" s="1166"/>
      <c r="AM21" s="1166"/>
      <c r="AN21" s="1167"/>
      <c r="AO21" s="293">
        <v>6.44</v>
      </c>
      <c r="AP21" s="294">
        <v>8.85</v>
      </c>
      <c r="AQ21" s="295">
        <v>-2.41</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5" t="s">
        <v>513</v>
      </c>
      <c r="AL22" s="1166"/>
      <c r="AM22" s="1166"/>
      <c r="AN22" s="1167"/>
      <c r="AO22" s="298">
        <v>100.3</v>
      </c>
      <c r="AP22" s="299">
        <v>97.5</v>
      </c>
      <c r="AQ22" s="300">
        <v>2.8</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8" t="s">
        <v>514</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63"/>
    </row>
    <row r="27" spans="1:46" x14ac:dyDescent="0.15">
      <c r="A27" s="305"/>
      <c r="AO27" s="258"/>
      <c r="AP27" s="258"/>
      <c r="AQ27" s="258"/>
      <c r="AR27" s="258"/>
      <c r="AS27" s="258"/>
      <c r="AT27" s="258"/>
    </row>
    <row r="28" spans="1:46" ht="17.25" x14ac:dyDescent="0.15">
      <c r="A28" s="259" t="s">
        <v>515</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516</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7" t="s">
        <v>495</v>
      </c>
      <c r="AP30" s="268"/>
      <c r="AQ30" s="269" t="s">
        <v>496</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8"/>
      <c r="AP31" s="274" t="s">
        <v>497</v>
      </c>
      <c r="AQ31" s="275" t="s">
        <v>498</v>
      </c>
      <c r="AR31" s="276" t="s">
        <v>499</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9" t="s">
        <v>517</v>
      </c>
      <c r="AL32" s="1150"/>
      <c r="AM32" s="1150"/>
      <c r="AN32" s="1151"/>
      <c r="AO32" s="308">
        <v>2100776</v>
      </c>
      <c r="AP32" s="308">
        <v>43919</v>
      </c>
      <c r="AQ32" s="309">
        <v>54035</v>
      </c>
      <c r="AR32" s="310">
        <v>-18.7</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9" t="s">
        <v>518</v>
      </c>
      <c r="AL33" s="1150"/>
      <c r="AM33" s="1150"/>
      <c r="AN33" s="1151"/>
      <c r="AO33" s="308" t="s">
        <v>504</v>
      </c>
      <c r="AP33" s="308" t="s">
        <v>504</v>
      </c>
      <c r="AQ33" s="309" t="s">
        <v>504</v>
      </c>
      <c r="AR33" s="310" t="s">
        <v>504</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9" t="s">
        <v>519</v>
      </c>
      <c r="AL34" s="1150"/>
      <c r="AM34" s="1150"/>
      <c r="AN34" s="1151"/>
      <c r="AO34" s="308" t="s">
        <v>504</v>
      </c>
      <c r="AP34" s="308" t="s">
        <v>504</v>
      </c>
      <c r="AQ34" s="309">
        <v>20</v>
      </c>
      <c r="AR34" s="310" t="s">
        <v>504</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9" t="s">
        <v>520</v>
      </c>
      <c r="AL35" s="1150"/>
      <c r="AM35" s="1150"/>
      <c r="AN35" s="1151"/>
      <c r="AO35" s="308">
        <v>553909</v>
      </c>
      <c r="AP35" s="308">
        <v>11580</v>
      </c>
      <c r="AQ35" s="309">
        <v>18791</v>
      </c>
      <c r="AR35" s="310">
        <v>-38.4</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9" t="s">
        <v>521</v>
      </c>
      <c r="AL36" s="1150"/>
      <c r="AM36" s="1150"/>
      <c r="AN36" s="1151"/>
      <c r="AO36" s="308">
        <v>283057</v>
      </c>
      <c r="AP36" s="308">
        <v>5918</v>
      </c>
      <c r="AQ36" s="309">
        <v>2664</v>
      </c>
      <c r="AR36" s="310">
        <v>122.1</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9" t="s">
        <v>522</v>
      </c>
      <c r="AL37" s="1150"/>
      <c r="AM37" s="1150"/>
      <c r="AN37" s="1151"/>
      <c r="AO37" s="308" t="s">
        <v>504</v>
      </c>
      <c r="AP37" s="308" t="s">
        <v>504</v>
      </c>
      <c r="AQ37" s="309">
        <v>620</v>
      </c>
      <c r="AR37" s="310" t="s">
        <v>504</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2" t="s">
        <v>523</v>
      </c>
      <c r="AL38" s="1153"/>
      <c r="AM38" s="1153"/>
      <c r="AN38" s="1154"/>
      <c r="AO38" s="311" t="s">
        <v>504</v>
      </c>
      <c r="AP38" s="311" t="s">
        <v>504</v>
      </c>
      <c r="AQ38" s="312">
        <v>2</v>
      </c>
      <c r="AR38" s="300" t="s">
        <v>504</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2" t="s">
        <v>524</v>
      </c>
      <c r="AL39" s="1153"/>
      <c r="AM39" s="1153"/>
      <c r="AN39" s="1154"/>
      <c r="AO39" s="308">
        <v>-200455</v>
      </c>
      <c r="AP39" s="308">
        <v>-4191</v>
      </c>
      <c r="AQ39" s="309">
        <v>-4196</v>
      </c>
      <c r="AR39" s="310">
        <v>-0.1</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9" t="s">
        <v>525</v>
      </c>
      <c r="AL40" s="1150"/>
      <c r="AM40" s="1150"/>
      <c r="AN40" s="1151"/>
      <c r="AO40" s="308">
        <v>-1962814</v>
      </c>
      <c r="AP40" s="308">
        <v>-41035</v>
      </c>
      <c r="AQ40" s="309">
        <v>-50476</v>
      </c>
      <c r="AR40" s="310">
        <v>-18.7</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5" t="s">
        <v>296</v>
      </c>
      <c r="AL41" s="1156"/>
      <c r="AM41" s="1156"/>
      <c r="AN41" s="1157"/>
      <c r="AO41" s="308">
        <v>774473</v>
      </c>
      <c r="AP41" s="308">
        <v>16191</v>
      </c>
      <c r="AQ41" s="309">
        <v>21460</v>
      </c>
      <c r="AR41" s="310">
        <v>-24.6</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526</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527</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528</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2" t="s">
        <v>495</v>
      </c>
      <c r="AN49" s="1144" t="s">
        <v>529</v>
      </c>
      <c r="AO49" s="1145"/>
      <c r="AP49" s="1145"/>
      <c r="AQ49" s="1145"/>
      <c r="AR49" s="1146"/>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3"/>
      <c r="AN50" s="324" t="s">
        <v>530</v>
      </c>
      <c r="AO50" s="325" t="s">
        <v>531</v>
      </c>
      <c r="AP50" s="326" t="s">
        <v>532</v>
      </c>
      <c r="AQ50" s="327" t="s">
        <v>533</v>
      </c>
      <c r="AR50" s="328" t="s">
        <v>534</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535</v>
      </c>
      <c r="AL51" s="321"/>
      <c r="AM51" s="329">
        <v>2828405</v>
      </c>
      <c r="AN51" s="330">
        <v>57792</v>
      </c>
      <c r="AO51" s="331">
        <v>25.8</v>
      </c>
      <c r="AP51" s="332">
        <v>68468</v>
      </c>
      <c r="AQ51" s="333">
        <v>3.9</v>
      </c>
      <c r="AR51" s="334">
        <v>21.9</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536</v>
      </c>
      <c r="AM52" s="337">
        <v>1581478</v>
      </c>
      <c r="AN52" s="338">
        <v>32314</v>
      </c>
      <c r="AO52" s="339">
        <v>34.299999999999997</v>
      </c>
      <c r="AP52" s="340">
        <v>34140</v>
      </c>
      <c r="AQ52" s="341">
        <v>-6.4</v>
      </c>
      <c r="AR52" s="342">
        <v>40.700000000000003</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537</v>
      </c>
      <c r="AL53" s="321"/>
      <c r="AM53" s="329">
        <v>3217721</v>
      </c>
      <c r="AN53" s="330">
        <v>66015</v>
      </c>
      <c r="AO53" s="331">
        <v>14.2</v>
      </c>
      <c r="AP53" s="332">
        <v>69729</v>
      </c>
      <c r="AQ53" s="333">
        <v>1.8</v>
      </c>
      <c r="AR53" s="334">
        <v>12.4</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536</v>
      </c>
      <c r="AM54" s="337">
        <v>2175546</v>
      </c>
      <c r="AN54" s="338">
        <v>44634</v>
      </c>
      <c r="AO54" s="339">
        <v>38.1</v>
      </c>
      <c r="AP54" s="340">
        <v>38908</v>
      </c>
      <c r="AQ54" s="341">
        <v>14</v>
      </c>
      <c r="AR54" s="342">
        <v>24.1</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538</v>
      </c>
      <c r="AL55" s="321"/>
      <c r="AM55" s="329">
        <v>7232036</v>
      </c>
      <c r="AN55" s="330">
        <v>149157</v>
      </c>
      <c r="AO55" s="331">
        <v>125.9</v>
      </c>
      <c r="AP55" s="332">
        <v>74581</v>
      </c>
      <c r="AQ55" s="333">
        <v>7</v>
      </c>
      <c r="AR55" s="334">
        <v>118.9</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536</v>
      </c>
      <c r="AM56" s="337">
        <v>6336022</v>
      </c>
      <c r="AN56" s="338">
        <v>130677</v>
      </c>
      <c r="AO56" s="339">
        <v>192.8</v>
      </c>
      <c r="AP56" s="340">
        <v>41563</v>
      </c>
      <c r="AQ56" s="341">
        <v>6.8</v>
      </c>
      <c r="AR56" s="342">
        <v>186</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539</v>
      </c>
      <c r="AL57" s="321"/>
      <c r="AM57" s="329">
        <v>2506052</v>
      </c>
      <c r="AN57" s="330">
        <v>52051</v>
      </c>
      <c r="AO57" s="331">
        <v>-65.099999999999994</v>
      </c>
      <c r="AP57" s="332">
        <v>76347</v>
      </c>
      <c r="AQ57" s="333">
        <v>2.4</v>
      </c>
      <c r="AR57" s="334">
        <v>-67.5</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536</v>
      </c>
      <c r="AM58" s="337">
        <v>1336031</v>
      </c>
      <c r="AN58" s="338">
        <v>27750</v>
      </c>
      <c r="AO58" s="339">
        <v>-78.8</v>
      </c>
      <c r="AP58" s="340">
        <v>41762</v>
      </c>
      <c r="AQ58" s="341">
        <v>0.5</v>
      </c>
      <c r="AR58" s="342">
        <v>-79.3</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540</v>
      </c>
      <c r="AL59" s="321"/>
      <c r="AM59" s="329">
        <v>3569006</v>
      </c>
      <c r="AN59" s="330">
        <v>74614</v>
      </c>
      <c r="AO59" s="331">
        <v>43.3</v>
      </c>
      <c r="AP59" s="332">
        <v>69604</v>
      </c>
      <c r="AQ59" s="333">
        <v>-8.8000000000000007</v>
      </c>
      <c r="AR59" s="334">
        <v>52.1</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536</v>
      </c>
      <c r="AM60" s="337">
        <v>1400578</v>
      </c>
      <c r="AN60" s="338">
        <v>29281</v>
      </c>
      <c r="AO60" s="339">
        <v>5.5</v>
      </c>
      <c r="AP60" s="340">
        <v>36247</v>
      </c>
      <c r="AQ60" s="341">
        <v>-13.2</v>
      </c>
      <c r="AR60" s="342">
        <v>18.7</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541</v>
      </c>
      <c r="AL61" s="343"/>
      <c r="AM61" s="344">
        <v>3870644</v>
      </c>
      <c r="AN61" s="345">
        <v>79926</v>
      </c>
      <c r="AO61" s="346">
        <v>28.8</v>
      </c>
      <c r="AP61" s="347">
        <v>71746</v>
      </c>
      <c r="AQ61" s="348">
        <v>1.3</v>
      </c>
      <c r="AR61" s="334">
        <v>27.5</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536</v>
      </c>
      <c r="AM62" s="337">
        <v>2565931</v>
      </c>
      <c r="AN62" s="338">
        <v>52931</v>
      </c>
      <c r="AO62" s="339">
        <v>38.4</v>
      </c>
      <c r="AP62" s="340">
        <v>38524</v>
      </c>
      <c r="AQ62" s="341">
        <v>0.3</v>
      </c>
      <c r="AR62" s="342">
        <v>38.1</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Wk02nHiASrik92VnV1ELYITXxYZHETvZE1rUO1SEvQIe+gyEtNslvlVQOgjALMuPQ2zxaTEjt2jnn4vYhtN0aw==" saltValue="CRhkk+V3qhlGAw78KMkw7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543</v>
      </c>
    </row>
    <row r="121" spans="125:125" ht="13.5" hidden="1" customHeight="1" x14ac:dyDescent="0.15">
      <c r="DU121" s="255"/>
    </row>
  </sheetData>
  <sheetProtection algorithmName="SHA-512" hashValue="lhp/Colin3Tp34JfH2FKlgSO/TxgvgHQruCf7Rx1w5PDg46Q2Bm9c31n4yZ5Vs0OG2Zk1fxZ0yaJoe9/c5Z+Ew==" saltValue="bSJRHt+S2OY6VIp0P4lUU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544</v>
      </c>
    </row>
  </sheetData>
  <sheetProtection algorithmName="SHA-512" hashValue="AimXO1R3YbI7O2Bebf5I3q5elqX34vXpeFuQUCMVzIXQFuy+qNDUS8OLK8ZsE1h3bXEi/VqhNliV6C3kKFpB/A==" saltValue="IJkHx+UyVn/GfHus7D4tk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168" t="s">
        <v>3</v>
      </c>
      <c r="D47" s="1168"/>
      <c r="E47" s="1169"/>
      <c r="F47" s="11">
        <v>39.270000000000003</v>
      </c>
      <c r="G47" s="12">
        <v>36.53</v>
      </c>
      <c r="H47" s="12">
        <v>36.92</v>
      </c>
      <c r="I47" s="12">
        <v>38.24</v>
      </c>
      <c r="J47" s="13">
        <v>38.26</v>
      </c>
    </row>
    <row r="48" spans="2:10" ht="57.75" customHeight="1" x14ac:dyDescent="0.15">
      <c r="B48" s="14"/>
      <c r="C48" s="1170" t="s">
        <v>4</v>
      </c>
      <c r="D48" s="1170"/>
      <c r="E48" s="1171"/>
      <c r="F48" s="15">
        <v>2.39</v>
      </c>
      <c r="G48" s="16">
        <v>3.42</v>
      </c>
      <c r="H48" s="16">
        <v>3.87</v>
      </c>
      <c r="I48" s="16">
        <v>3.39</v>
      </c>
      <c r="J48" s="17">
        <v>6.48</v>
      </c>
    </row>
    <row r="49" spans="2:10" ht="57.75" customHeight="1" thickBot="1" x14ac:dyDescent="0.2">
      <c r="B49" s="18"/>
      <c r="C49" s="1172" t="s">
        <v>5</v>
      </c>
      <c r="D49" s="1172"/>
      <c r="E49" s="1173"/>
      <c r="F49" s="19">
        <v>0.45</v>
      </c>
      <c r="G49" s="20" t="s">
        <v>550</v>
      </c>
      <c r="H49" s="20" t="s">
        <v>551</v>
      </c>
      <c r="I49" s="20" t="s">
        <v>552</v>
      </c>
      <c r="J49" s="21">
        <v>3.34</v>
      </c>
    </row>
    <row r="50" spans="2:10" x14ac:dyDescent="0.15"/>
  </sheetData>
  <sheetProtection algorithmName="SHA-512" hashValue="sW+lLCuO4nBgKj9HUyqVibpxbzt+Q8q+1Z6tG1r7ay01MEUuwQLepqfZiwDozkg1WN9udmC2b6pZBjAWeaeZWw==" saltValue="/DmeiTz9YHisHwcBz9LA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180" t="s">
        <v>553</v>
      </c>
      <c r="D34" s="1180"/>
      <c r="E34" s="1181"/>
      <c r="F34" s="32">
        <v>37.46</v>
      </c>
      <c r="G34" s="33">
        <v>33.72</v>
      </c>
      <c r="H34" s="33">
        <v>31.14</v>
      </c>
      <c r="I34" s="33">
        <v>23.91</v>
      </c>
      <c r="J34" s="34">
        <v>22.81</v>
      </c>
      <c r="K34" s="22"/>
      <c r="L34" s="22"/>
      <c r="M34" s="22"/>
      <c r="N34" s="22"/>
      <c r="O34" s="22"/>
      <c r="P34" s="22"/>
    </row>
    <row r="35" spans="1:16" ht="39" customHeight="1" x14ac:dyDescent="0.15">
      <c r="A35" s="22"/>
      <c r="B35" s="35"/>
      <c r="C35" s="1174" t="s">
        <v>554</v>
      </c>
      <c r="D35" s="1175"/>
      <c r="E35" s="1176"/>
      <c r="F35" s="36">
        <v>2.39</v>
      </c>
      <c r="G35" s="37">
        <v>3.42</v>
      </c>
      <c r="H35" s="37">
        <v>3.87</v>
      </c>
      <c r="I35" s="37">
        <v>3.39</v>
      </c>
      <c r="J35" s="38">
        <v>6.48</v>
      </c>
      <c r="K35" s="22"/>
      <c r="L35" s="22"/>
      <c r="M35" s="22"/>
      <c r="N35" s="22"/>
      <c r="O35" s="22"/>
      <c r="P35" s="22"/>
    </row>
    <row r="36" spans="1:16" ht="39" customHeight="1" x14ac:dyDescent="0.15">
      <c r="A36" s="22"/>
      <c r="B36" s="35"/>
      <c r="C36" s="1174" t="s">
        <v>555</v>
      </c>
      <c r="D36" s="1175"/>
      <c r="E36" s="1176"/>
      <c r="F36" s="36">
        <v>4.04</v>
      </c>
      <c r="G36" s="37">
        <v>3.97</v>
      </c>
      <c r="H36" s="37">
        <v>3.99</v>
      </c>
      <c r="I36" s="37">
        <v>3.89</v>
      </c>
      <c r="J36" s="38">
        <v>3.73</v>
      </c>
      <c r="K36" s="22"/>
      <c r="L36" s="22"/>
      <c r="M36" s="22"/>
      <c r="N36" s="22"/>
      <c r="O36" s="22"/>
      <c r="P36" s="22"/>
    </row>
    <row r="37" spans="1:16" ht="39" customHeight="1" x14ac:dyDescent="0.15">
      <c r="A37" s="22"/>
      <c r="B37" s="35"/>
      <c r="C37" s="1174" t="s">
        <v>556</v>
      </c>
      <c r="D37" s="1175"/>
      <c r="E37" s="1176"/>
      <c r="F37" s="36">
        <v>1.21</v>
      </c>
      <c r="G37" s="37">
        <v>1.26</v>
      </c>
      <c r="H37" s="37">
        <v>1.62</v>
      </c>
      <c r="I37" s="37">
        <v>1.92</v>
      </c>
      <c r="J37" s="38">
        <v>3.2</v>
      </c>
      <c r="K37" s="22"/>
      <c r="L37" s="22"/>
      <c r="M37" s="22"/>
      <c r="N37" s="22"/>
      <c r="O37" s="22"/>
      <c r="P37" s="22"/>
    </row>
    <row r="38" spans="1:16" ht="39" customHeight="1" x14ac:dyDescent="0.15">
      <c r="A38" s="22"/>
      <c r="B38" s="35"/>
      <c r="C38" s="1174" t="s">
        <v>557</v>
      </c>
      <c r="D38" s="1175"/>
      <c r="E38" s="1176"/>
      <c r="F38" s="36">
        <v>1.56</v>
      </c>
      <c r="G38" s="37">
        <v>1.1499999999999999</v>
      </c>
      <c r="H38" s="37">
        <v>1.33</v>
      </c>
      <c r="I38" s="37">
        <v>1.69</v>
      </c>
      <c r="J38" s="38">
        <v>1.0900000000000001</v>
      </c>
      <c r="K38" s="22"/>
      <c r="L38" s="22"/>
      <c r="M38" s="22"/>
      <c r="N38" s="22"/>
      <c r="O38" s="22"/>
      <c r="P38" s="22"/>
    </row>
    <row r="39" spans="1:16" ht="39" customHeight="1" x14ac:dyDescent="0.15">
      <c r="A39" s="22"/>
      <c r="B39" s="35"/>
      <c r="C39" s="1174" t="s">
        <v>558</v>
      </c>
      <c r="D39" s="1175"/>
      <c r="E39" s="1176"/>
      <c r="F39" s="36">
        <v>0.47</v>
      </c>
      <c r="G39" s="37">
        <v>0.28000000000000003</v>
      </c>
      <c r="H39" s="37">
        <v>0.02</v>
      </c>
      <c r="I39" s="37">
        <v>0.17</v>
      </c>
      <c r="J39" s="38">
        <v>0.98</v>
      </c>
      <c r="K39" s="22"/>
      <c r="L39" s="22"/>
      <c r="M39" s="22"/>
      <c r="N39" s="22"/>
      <c r="O39" s="22"/>
      <c r="P39" s="22"/>
    </row>
    <row r="40" spans="1:16" ht="39" customHeight="1" x14ac:dyDescent="0.15">
      <c r="A40" s="22"/>
      <c r="B40" s="35"/>
      <c r="C40" s="1174" t="s">
        <v>559</v>
      </c>
      <c r="D40" s="1175"/>
      <c r="E40" s="1176"/>
      <c r="F40" s="36">
        <v>0.12</v>
      </c>
      <c r="G40" s="37">
        <v>0.13</v>
      </c>
      <c r="H40" s="37">
        <v>0.14000000000000001</v>
      </c>
      <c r="I40" s="37">
        <v>0.13</v>
      </c>
      <c r="J40" s="38">
        <v>0.14000000000000001</v>
      </c>
      <c r="K40" s="22"/>
      <c r="L40" s="22"/>
      <c r="M40" s="22"/>
      <c r="N40" s="22"/>
      <c r="O40" s="22"/>
      <c r="P40" s="22"/>
    </row>
    <row r="41" spans="1:16" ht="39" customHeight="1" x14ac:dyDescent="0.15">
      <c r="A41" s="22"/>
      <c r="B41" s="35"/>
      <c r="C41" s="1174"/>
      <c r="D41" s="1175"/>
      <c r="E41" s="1176"/>
      <c r="F41" s="36"/>
      <c r="G41" s="37"/>
      <c r="H41" s="37"/>
      <c r="I41" s="37"/>
      <c r="J41" s="38"/>
      <c r="K41" s="22"/>
      <c r="L41" s="22"/>
      <c r="M41" s="22"/>
      <c r="N41" s="22"/>
      <c r="O41" s="22"/>
      <c r="P41" s="22"/>
    </row>
    <row r="42" spans="1:16" ht="39" customHeight="1" x14ac:dyDescent="0.15">
      <c r="A42" s="22"/>
      <c r="B42" s="39"/>
      <c r="C42" s="1174" t="s">
        <v>560</v>
      </c>
      <c r="D42" s="1175"/>
      <c r="E42" s="1176"/>
      <c r="F42" s="36" t="s">
        <v>504</v>
      </c>
      <c r="G42" s="37" t="s">
        <v>504</v>
      </c>
      <c r="H42" s="37" t="s">
        <v>504</v>
      </c>
      <c r="I42" s="37" t="s">
        <v>504</v>
      </c>
      <c r="J42" s="38" t="s">
        <v>504</v>
      </c>
      <c r="K42" s="22"/>
      <c r="L42" s="22"/>
      <c r="M42" s="22"/>
      <c r="N42" s="22"/>
      <c r="O42" s="22"/>
      <c r="P42" s="22"/>
    </row>
    <row r="43" spans="1:16" ht="39" customHeight="1" thickBot="1" x14ac:dyDescent="0.2">
      <c r="A43" s="22"/>
      <c r="B43" s="40"/>
      <c r="C43" s="1177" t="s">
        <v>561</v>
      </c>
      <c r="D43" s="1178"/>
      <c r="E43" s="1179"/>
      <c r="F43" s="41" t="s">
        <v>504</v>
      </c>
      <c r="G43" s="42" t="s">
        <v>504</v>
      </c>
      <c r="H43" s="42" t="s">
        <v>504</v>
      </c>
      <c r="I43" s="42" t="s">
        <v>504</v>
      </c>
      <c r="J43" s="43" t="s">
        <v>504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ydHiTY1AVqXjUdCqMkgLpzHVqePF24QZdMVbW9uE/BJuxV4aUBh9p3lliegCOkuRfgS/Rea6fhMnF2Zg8IXlQ==" saltValue="rXlwWj4UTBEjhY67du1Q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00" t="s">
        <v>11</v>
      </c>
      <c r="C45" s="1201"/>
      <c r="D45" s="58"/>
      <c r="E45" s="1206" t="s">
        <v>12</v>
      </c>
      <c r="F45" s="1206"/>
      <c r="G45" s="1206"/>
      <c r="H45" s="1206"/>
      <c r="I45" s="1206"/>
      <c r="J45" s="1207"/>
      <c r="K45" s="59">
        <v>2012</v>
      </c>
      <c r="L45" s="60">
        <v>1893</v>
      </c>
      <c r="M45" s="60">
        <v>1836</v>
      </c>
      <c r="N45" s="60">
        <v>1988</v>
      </c>
      <c r="O45" s="61">
        <v>2101</v>
      </c>
      <c r="P45" s="48"/>
      <c r="Q45" s="48"/>
      <c r="R45" s="48"/>
      <c r="S45" s="48"/>
      <c r="T45" s="48"/>
      <c r="U45" s="48"/>
    </row>
    <row r="46" spans="1:21" ht="30.75" customHeight="1" x14ac:dyDescent="0.15">
      <c r="A46" s="48"/>
      <c r="B46" s="1202"/>
      <c r="C46" s="1203"/>
      <c r="D46" s="62"/>
      <c r="E46" s="1184" t="s">
        <v>13</v>
      </c>
      <c r="F46" s="1184"/>
      <c r="G46" s="1184"/>
      <c r="H46" s="1184"/>
      <c r="I46" s="1184"/>
      <c r="J46" s="1185"/>
      <c r="K46" s="63" t="s">
        <v>504</v>
      </c>
      <c r="L46" s="64" t="s">
        <v>504</v>
      </c>
      <c r="M46" s="64" t="s">
        <v>504</v>
      </c>
      <c r="N46" s="64" t="s">
        <v>504</v>
      </c>
      <c r="O46" s="65" t="s">
        <v>504</v>
      </c>
      <c r="P46" s="48"/>
      <c r="Q46" s="48"/>
      <c r="R46" s="48"/>
      <c r="S46" s="48"/>
      <c r="T46" s="48"/>
      <c r="U46" s="48"/>
    </row>
    <row r="47" spans="1:21" ht="30.75" customHeight="1" x14ac:dyDescent="0.15">
      <c r="A47" s="48"/>
      <c r="B47" s="1202"/>
      <c r="C47" s="1203"/>
      <c r="D47" s="62"/>
      <c r="E47" s="1184" t="s">
        <v>14</v>
      </c>
      <c r="F47" s="1184"/>
      <c r="G47" s="1184"/>
      <c r="H47" s="1184"/>
      <c r="I47" s="1184"/>
      <c r="J47" s="1185"/>
      <c r="K47" s="63" t="s">
        <v>504</v>
      </c>
      <c r="L47" s="64" t="s">
        <v>504</v>
      </c>
      <c r="M47" s="64" t="s">
        <v>504</v>
      </c>
      <c r="N47" s="64" t="s">
        <v>504</v>
      </c>
      <c r="O47" s="65" t="s">
        <v>504</v>
      </c>
      <c r="P47" s="48"/>
      <c r="Q47" s="48"/>
      <c r="R47" s="48"/>
      <c r="S47" s="48"/>
      <c r="T47" s="48"/>
      <c r="U47" s="48"/>
    </row>
    <row r="48" spans="1:21" ht="30.75" customHeight="1" x14ac:dyDescent="0.15">
      <c r="A48" s="48"/>
      <c r="B48" s="1202"/>
      <c r="C48" s="1203"/>
      <c r="D48" s="62"/>
      <c r="E48" s="1184" t="s">
        <v>15</v>
      </c>
      <c r="F48" s="1184"/>
      <c r="G48" s="1184"/>
      <c r="H48" s="1184"/>
      <c r="I48" s="1184"/>
      <c r="J48" s="1185"/>
      <c r="K48" s="63">
        <v>595</v>
      </c>
      <c r="L48" s="64">
        <v>580</v>
      </c>
      <c r="M48" s="64">
        <v>586</v>
      </c>
      <c r="N48" s="64">
        <v>546</v>
      </c>
      <c r="O48" s="65">
        <v>554</v>
      </c>
      <c r="P48" s="48"/>
      <c r="Q48" s="48"/>
      <c r="R48" s="48"/>
      <c r="S48" s="48"/>
      <c r="T48" s="48"/>
      <c r="U48" s="48"/>
    </row>
    <row r="49" spans="1:21" ht="30.75" customHeight="1" x14ac:dyDescent="0.15">
      <c r="A49" s="48"/>
      <c r="B49" s="1202"/>
      <c r="C49" s="1203"/>
      <c r="D49" s="62"/>
      <c r="E49" s="1184" t="s">
        <v>16</v>
      </c>
      <c r="F49" s="1184"/>
      <c r="G49" s="1184"/>
      <c r="H49" s="1184"/>
      <c r="I49" s="1184"/>
      <c r="J49" s="1185"/>
      <c r="K49" s="63">
        <v>289</v>
      </c>
      <c r="L49" s="64">
        <v>261</v>
      </c>
      <c r="M49" s="64">
        <v>242</v>
      </c>
      <c r="N49" s="64">
        <v>223</v>
      </c>
      <c r="O49" s="65">
        <v>283</v>
      </c>
      <c r="P49" s="48"/>
      <c r="Q49" s="48"/>
      <c r="R49" s="48"/>
      <c r="S49" s="48"/>
      <c r="T49" s="48"/>
      <c r="U49" s="48"/>
    </row>
    <row r="50" spans="1:21" ht="30.75" customHeight="1" x14ac:dyDescent="0.15">
      <c r="A50" s="48"/>
      <c r="B50" s="1202"/>
      <c r="C50" s="1203"/>
      <c r="D50" s="62"/>
      <c r="E50" s="1184" t="s">
        <v>17</v>
      </c>
      <c r="F50" s="1184"/>
      <c r="G50" s="1184"/>
      <c r="H50" s="1184"/>
      <c r="I50" s="1184"/>
      <c r="J50" s="1185"/>
      <c r="K50" s="63">
        <v>5</v>
      </c>
      <c r="L50" s="64" t="s">
        <v>504</v>
      </c>
      <c r="M50" s="64" t="s">
        <v>504</v>
      </c>
      <c r="N50" s="64" t="s">
        <v>504</v>
      </c>
      <c r="O50" s="65" t="s">
        <v>504</v>
      </c>
      <c r="P50" s="48"/>
      <c r="Q50" s="48"/>
      <c r="R50" s="48"/>
      <c r="S50" s="48"/>
      <c r="T50" s="48"/>
      <c r="U50" s="48"/>
    </row>
    <row r="51" spans="1:21" ht="30.75" customHeight="1" x14ac:dyDescent="0.15">
      <c r="A51" s="48"/>
      <c r="B51" s="1204"/>
      <c r="C51" s="1205"/>
      <c r="D51" s="66"/>
      <c r="E51" s="1184" t="s">
        <v>18</v>
      </c>
      <c r="F51" s="1184"/>
      <c r="G51" s="1184"/>
      <c r="H51" s="1184"/>
      <c r="I51" s="1184"/>
      <c r="J51" s="1185"/>
      <c r="K51" s="63" t="s">
        <v>504</v>
      </c>
      <c r="L51" s="64" t="s">
        <v>504</v>
      </c>
      <c r="M51" s="64" t="s">
        <v>504</v>
      </c>
      <c r="N51" s="64" t="s">
        <v>504</v>
      </c>
      <c r="O51" s="65" t="s">
        <v>504</v>
      </c>
      <c r="P51" s="48"/>
      <c r="Q51" s="48"/>
      <c r="R51" s="48"/>
      <c r="S51" s="48"/>
      <c r="T51" s="48"/>
      <c r="U51" s="48"/>
    </row>
    <row r="52" spans="1:21" ht="30.75" customHeight="1" x14ac:dyDescent="0.15">
      <c r="A52" s="48"/>
      <c r="B52" s="1182" t="s">
        <v>19</v>
      </c>
      <c r="C52" s="1183"/>
      <c r="D52" s="66"/>
      <c r="E52" s="1184" t="s">
        <v>20</v>
      </c>
      <c r="F52" s="1184"/>
      <c r="G52" s="1184"/>
      <c r="H52" s="1184"/>
      <c r="I52" s="1184"/>
      <c r="J52" s="1185"/>
      <c r="K52" s="63">
        <v>2473</v>
      </c>
      <c r="L52" s="64">
        <v>2456</v>
      </c>
      <c r="M52" s="64">
        <v>2203</v>
      </c>
      <c r="N52" s="64">
        <v>2172</v>
      </c>
      <c r="O52" s="65">
        <v>2162</v>
      </c>
      <c r="P52" s="48"/>
      <c r="Q52" s="48"/>
      <c r="R52" s="48"/>
      <c r="S52" s="48"/>
      <c r="T52" s="48"/>
      <c r="U52" s="48"/>
    </row>
    <row r="53" spans="1:21" ht="30.75" customHeight="1" thickBot="1" x14ac:dyDescent="0.2">
      <c r="A53" s="48"/>
      <c r="B53" s="1186" t="s">
        <v>21</v>
      </c>
      <c r="C53" s="1187"/>
      <c r="D53" s="67"/>
      <c r="E53" s="1188" t="s">
        <v>22</v>
      </c>
      <c r="F53" s="1188"/>
      <c r="G53" s="1188"/>
      <c r="H53" s="1188"/>
      <c r="I53" s="1188"/>
      <c r="J53" s="1189"/>
      <c r="K53" s="68">
        <v>428</v>
      </c>
      <c r="L53" s="69">
        <v>278</v>
      </c>
      <c r="M53" s="69">
        <v>461</v>
      </c>
      <c r="N53" s="69">
        <v>585</v>
      </c>
      <c r="O53" s="70">
        <v>776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562</v>
      </c>
      <c r="P55" s="48"/>
      <c r="Q55" s="48"/>
      <c r="R55" s="48"/>
      <c r="S55" s="48"/>
      <c r="T55" s="48"/>
      <c r="U55" s="48"/>
    </row>
    <row r="56" spans="1:21" ht="31.5" customHeight="1" thickBot="1" x14ac:dyDescent="0.2">
      <c r="A56" s="48"/>
      <c r="B56" s="76"/>
      <c r="C56" s="77"/>
      <c r="D56" s="77"/>
      <c r="E56" s="78"/>
      <c r="F56" s="78"/>
      <c r="G56" s="78"/>
      <c r="H56" s="78"/>
      <c r="I56" s="78"/>
      <c r="J56" s="79" t="s">
        <v>2</v>
      </c>
      <c r="K56" s="80" t="s">
        <v>563</v>
      </c>
      <c r="L56" s="81" t="s">
        <v>564</v>
      </c>
      <c r="M56" s="81" t="s">
        <v>565</v>
      </c>
      <c r="N56" s="81" t="s">
        <v>566</v>
      </c>
      <c r="O56" s="82" t="s">
        <v>567</v>
      </c>
      <c r="P56" s="48"/>
      <c r="Q56" s="48"/>
      <c r="R56" s="48"/>
      <c r="S56" s="48"/>
      <c r="T56" s="48"/>
      <c r="U56" s="48"/>
    </row>
    <row r="57" spans="1:21" ht="31.5" customHeight="1" x14ac:dyDescent="0.15">
      <c r="B57" s="1190" t="s">
        <v>25</v>
      </c>
      <c r="C57" s="1191"/>
      <c r="D57" s="1194" t="s">
        <v>26</v>
      </c>
      <c r="E57" s="1195"/>
      <c r="F57" s="1195"/>
      <c r="G57" s="1195"/>
      <c r="H57" s="1195"/>
      <c r="I57" s="1195"/>
      <c r="J57" s="1196"/>
      <c r="K57" s="83"/>
      <c r="L57" s="84"/>
      <c r="M57" s="84"/>
      <c r="N57" s="84"/>
      <c r="O57" s="85"/>
    </row>
    <row r="58" spans="1:21" ht="31.5" customHeight="1" thickBot="1" x14ac:dyDescent="0.2">
      <c r="B58" s="1192"/>
      <c r="C58" s="1193"/>
      <c r="D58" s="1197" t="s">
        <v>27</v>
      </c>
      <c r="E58" s="1198"/>
      <c r="F58" s="1198"/>
      <c r="G58" s="1198"/>
      <c r="H58" s="1198"/>
      <c r="I58" s="1198"/>
      <c r="J58" s="119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GiA3EMU4eSIj1CHxk8FRIVxv3/yoOZbKrCKQ49o0Exah41dd6kIe8vpd0mrvLUAgrfaPC2bKpSqXVtFPd7WTw==" saltValue="NN0lM2VCXR8AZuw1ZfrB9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545</v>
      </c>
      <c r="J40" s="100" t="s">
        <v>546</v>
      </c>
      <c r="K40" s="100" t="s">
        <v>547</v>
      </c>
      <c r="L40" s="100" t="s">
        <v>548</v>
      </c>
      <c r="M40" s="101" t="s">
        <v>549</v>
      </c>
    </row>
    <row r="41" spans="2:13" ht="27.75" customHeight="1" x14ac:dyDescent="0.15">
      <c r="B41" s="1220" t="s">
        <v>30</v>
      </c>
      <c r="C41" s="1221"/>
      <c r="D41" s="102"/>
      <c r="E41" s="1222" t="s">
        <v>31</v>
      </c>
      <c r="F41" s="1222"/>
      <c r="G41" s="1222"/>
      <c r="H41" s="1223"/>
      <c r="I41" s="351">
        <v>18522</v>
      </c>
      <c r="J41" s="352">
        <v>18948</v>
      </c>
      <c r="K41" s="352">
        <v>21557</v>
      </c>
      <c r="L41" s="352">
        <v>21695</v>
      </c>
      <c r="M41" s="353">
        <v>21516</v>
      </c>
    </row>
    <row r="42" spans="2:13" ht="27.75" customHeight="1" x14ac:dyDescent="0.15">
      <c r="B42" s="1210"/>
      <c r="C42" s="1211"/>
      <c r="D42" s="103"/>
      <c r="E42" s="1214" t="s">
        <v>32</v>
      </c>
      <c r="F42" s="1214"/>
      <c r="G42" s="1214"/>
      <c r="H42" s="1215"/>
      <c r="I42" s="354" t="s">
        <v>504</v>
      </c>
      <c r="J42" s="355" t="s">
        <v>504</v>
      </c>
      <c r="K42" s="355" t="s">
        <v>504</v>
      </c>
      <c r="L42" s="355" t="s">
        <v>504</v>
      </c>
      <c r="M42" s="356" t="s">
        <v>504</v>
      </c>
    </row>
    <row r="43" spans="2:13" ht="27.75" customHeight="1" x14ac:dyDescent="0.15">
      <c r="B43" s="1210"/>
      <c r="C43" s="1211"/>
      <c r="D43" s="103"/>
      <c r="E43" s="1214" t="s">
        <v>33</v>
      </c>
      <c r="F43" s="1214"/>
      <c r="G43" s="1214"/>
      <c r="H43" s="1215"/>
      <c r="I43" s="354">
        <v>5843</v>
      </c>
      <c r="J43" s="355">
        <v>4802</v>
      </c>
      <c r="K43" s="355">
        <v>4203</v>
      </c>
      <c r="L43" s="355">
        <v>3843</v>
      </c>
      <c r="M43" s="356">
        <v>3592</v>
      </c>
    </row>
    <row r="44" spans="2:13" ht="27.75" customHeight="1" x14ac:dyDescent="0.15">
      <c r="B44" s="1210"/>
      <c r="C44" s="1211"/>
      <c r="D44" s="103"/>
      <c r="E44" s="1214" t="s">
        <v>34</v>
      </c>
      <c r="F44" s="1214"/>
      <c r="G44" s="1214"/>
      <c r="H44" s="1215"/>
      <c r="I44" s="354">
        <v>2576</v>
      </c>
      <c r="J44" s="355">
        <v>2584</v>
      </c>
      <c r="K44" s="355">
        <v>2496</v>
      </c>
      <c r="L44" s="355">
        <v>2836</v>
      </c>
      <c r="M44" s="356">
        <v>2908</v>
      </c>
    </row>
    <row r="45" spans="2:13" ht="27.75" customHeight="1" x14ac:dyDescent="0.15">
      <c r="B45" s="1210"/>
      <c r="C45" s="1211"/>
      <c r="D45" s="103"/>
      <c r="E45" s="1214" t="s">
        <v>35</v>
      </c>
      <c r="F45" s="1214"/>
      <c r="G45" s="1214"/>
      <c r="H45" s="1215"/>
      <c r="I45" s="354">
        <v>2793</v>
      </c>
      <c r="J45" s="355">
        <v>2788</v>
      </c>
      <c r="K45" s="355">
        <v>2681</v>
      </c>
      <c r="L45" s="355">
        <v>2661</v>
      </c>
      <c r="M45" s="356">
        <v>2596</v>
      </c>
    </row>
    <row r="46" spans="2:13" ht="27.75" customHeight="1" x14ac:dyDescent="0.15">
      <c r="B46" s="1210"/>
      <c r="C46" s="1211"/>
      <c r="D46" s="104"/>
      <c r="E46" s="1214" t="s">
        <v>36</v>
      </c>
      <c r="F46" s="1214"/>
      <c r="G46" s="1214"/>
      <c r="H46" s="1215"/>
      <c r="I46" s="354" t="s">
        <v>504</v>
      </c>
      <c r="J46" s="355" t="s">
        <v>504</v>
      </c>
      <c r="K46" s="355" t="s">
        <v>504</v>
      </c>
      <c r="L46" s="355" t="s">
        <v>504</v>
      </c>
      <c r="M46" s="356" t="s">
        <v>504</v>
      </c>
    </row>
    <row r="47" spans="2:13" ht="27.75" customHeight="1" x14ac:dyDescent="0.15">
      <c r="B47" s="1210"/>
      <c r="C47" s="1211"/>
      <c r="D47" s="105"/>
      <c r="E47" s="1224" t="s">
        <v>37</v>
      </c>
      <c r="F47" s="1225"/>
      <c r="G47" s="1225"/>
      <c r="H47" s="1226"/>
      <c r="I47" s="354" t="s">
        <v>504</v>
      </c>
      <c r="J47" s="355" t="s">
        <v>504</v>
      </c>
      <c r="K47" s="355" t="s">
        <v>504</v>
      </c>
      <c r="L47" s="355" t="s">
        <v>504</v>
      </c>
      <c r="M47" s="356" t="s">
        <v>504</v>
      </c>
    </row>
    <row r="48" spans="2:13" ht="27.75" customHeight="1" x14ac:dyDescent="0.15">
      <c r="B48" s="1210"/>
      <c r="C48" s="1211"/>
      <c r="D48" s="103"/>
      <c r="E48" s="1214" t="s">
        <v>38</v>
      </c>
      <c r="F48" s="1214"/>
      <c r="G48" s="1214"/>
      <c r="H48" s="1215"/>
      <c r="I48" s="354" t="s">
        <v>504</v>
      </c>
      <c r="J48" s="355" t="s">
        <v>504</v>
      </c>
      <c r="K48" s="355" t="s">
        <v>504</v>
      </c>
      <c r="L48" s="355" t="s">
        <v>504</v>
      </c>
      <c r="M48" s="356" t="s">
        <v>504</v>
      </c>
    </row>
    <row r="49" spans="2:13" ht="27.75" customHeight="1" x14ac:dyDescent="0.15">
      <c r="B49" s="1212"/>
      <c r="C49" s="1213"/>
      <c r="D49" s="103"/>
      <c r="E49" s="1214" t="s">
        <v>39</v>
      </c>
      <c r="F49" s="1214"/>
      <c r="G49" s="1214"/>
      <c r="H49" s="1215"/>
      <c r="I49" s="354" t="s">
        <v>504</v>
      </c>
      <c r="J49" s="355" t="s">
        <v>504</v>
      </c>
      <c r="K49" s="355" t="s">
        <v>504</v>
      </c>
      <c r="L49" s="355" t="s">
        <v>504</v>
      </c>
      <c r="M49" s="356" t="s">
        <v>504</v>
      </c>
    </row>
    <row r="50" spans="2:13" ht="27.75" customHeight="1" x14ac:dyDescent="0.15">
      <c r="B50" s="1208" t="s">
        <v>40</v>
      </c>
      <c r="C50" s="1209"/>
      <c r="D50" s="106"/>
      <c r="E50" s="1214" t="s">
        <v>41</v>
      </c>
      <c r="F50" s="1214"/>
      <c r="G50" s="1214"/>
      <c r="H50" s="1215"/>
      <c r="I50" s="354">
        <v>10030</v>
      </c>
      <c r="J50" s="355">
        <v>9922</v>
      </c>
      <c r="K50" s="355">
        <v>7839</v>
      </c>
      <c r="L50" s="355">
        <v>8520</v>
      </c>
      <c r="M50" s="356">
        <v>8885</v>
      </c>
    </row>
    <row r="51" spans="2:13" ht="27.75" customHeight="1" x14ac:dyDescent="0.15">
      <c r="B51" s="1210"/>
      <c r="C51" s="1211"/>
      <c r="D51" s="103"/>
      <c r="E51" s="1214" t="s">
        <v>42</v>
      </c>
      <c r="F51" s="1214"/>
      <c r="G51" s="1214"/>
      <c r="H51" s="1215"/>
      <c r="I51" s="354">
        <v>1587</v>
      </c>
      <c r="J51" s="355">
        <v>1471</v>
      </c>
      <c r="K51" s="355">
        <v>1412</v>
      </c>
      <c r="L51" s="355">
        <v>1398</v>
      </c>
      <c r="M51" s="356">
        <v>1393</v>
      </c>
    </row>
    <row r="52" spans="2:13" ht="27.75" customHeight="1" x14ac:dyDescent="0.15">
      <c r="B52" s="1212"/>
      <c r="C52" s="1213"/>
      <c r="D52" s="103"/>
      <c r="E52" s="1214" t="s">
        <v>43</v>
      </c>
      <c r="F52" s="1214"/>
      <c r="G52" s="1214"/>
      <c r="H52" s="1215"/>
      <c r="I52" s="354">
        <v>21698</v>
      </c>
      <c r="J52" s="355">
        <v>20806</v>
      </c>
      <c r="K52" s="355">
        <v>20509</v>
      </c>
      <c r="L52" s="355">
        <v>20569</v>
      </c>
      <c r="M52" s="356">
        <v>20117</v>
      </c>
    </row>
    <row r="53" spans="2:13" ht="27.75" customHeight="1" thickBot="1" x14ac:dyDescent="0.2">
      <c r="B53" s="1216" t="s">
        <v>44</v>
      </c>
      <c r="C53" s="1217"/>
      <c r="D53" s="107"/>
      <c r="E53" s="1218" t="s">
        <v>45</v>
      </c>
      <c r="F53" s="1218"/>
      <c r="G53" s="1218"/>
      <c r="H53" s="1219"/>
      <c r="I53" s="357">
        <v>-3580</v>
      </c>
      <c r="J53" s="358">
        <v>-3077</v>
      </c>
      <c r="K53" s="358">
        <v>1178</v>
      </c>
      <c r="L53" s="358">
        <v>548</v>
      </c>
      <c r="M53" s="359">
        <v>218</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EOhaQVA+kPq/CLHNHGANIv1jHOE6jeyPLBX+6dw7aMgHMWNgwH5ANfBz4LR+QK+IF0PAchuzPqQMfjqWPPeb8A==" saltValue="st3+0SadkQF8bAp73AdWp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547</v>
      </c>
      <c r="G54" s="116" t="s">
        <v>548</v>
      </c>
      <c r="H54" s="117" t="s">
        <v>549</v>
      </c>
    </row>
    <row r="55" spans="2:8" ht="52.5" customHeight="1" x14ac:dyDescent="0.15">
      <c r="B55" s="118"/>
      <c r="C55" s="1235" t="s">
        <v>48</v>
      </c>
      <c r="D55" s="1235"/>
      <c r="E55" s="1236"/>
      <c r="F55" s="119">
        <v>4193</v>
      </c>
      <c r="G55" s="119">
        <v>4425</v>
      </c>
      <c r="H55" s="120">
        <v>4636</v>
      </c>
    </row>
    <row r="56" spans="2:8" ht="52.5" customHeight="1" x14ac:dyDescent="0.15">
      <c r="B56" s="121"/>
      <c r="C56" s="1237" t="s">
        <v>49</v>
      </c>
      <c r="D56" s="1237"/>
      <c r="E56" s="1238"/>
      <c r="F56" s="122">
        <v>952</v>
      </c>
      <c r="G56" s="122">
        <v>956</v>
      </c>
      <c r="H56" s="123">
        <v>960</v>
      </c>
    </row>
    <row r="57" spans="2:8" ht="53.25" customHeight="1" x14ac:dyDescent="0.15">
      <c r="B57" s="121"/>
      <c r="C57" s="1239" t="s">
        <v>50</v>
      </c>
      <c r="D57" s="1239"/>
      <c r="E57" s="1240"/>
      <c r="F57" s="124">
        <v>2551</v>
      </c>
      <c r="G57" s="124">
        <v>2976</v>
      </c>
      <c r="H57" s="125">
        <v>2921</v>
      </c>
    </row>
    <row r="58" spans="2:8" ht="45.75" customHeight="1" x14ac:dyDescent="0.15">
      <c r="B58" s="126"/>
      <c r="C58" s="1227" t="s">
        <v>580</v>
      </c>
      <c r="D58" s="1228"/>
      <c r="E58" s="1229"/>
      <c r="F58" s="127">
        <v>1974</v>
      </c>
      <c r="G58" s="127">
        <v>2412</v>
      </c>
      <c r="H58" s="128">
        <v>2362</v>
      </c>
    </row>
    <row r="59" spans="2:8" ht="45.75" customHeight="1" x14ac:dyDescent="0.15">
      <c r="B59" s="126"/>
      <c r="C59" s="1227" t="s">
        <v>581</v>
      </c>
      <c r="D59" s="1228"/>
      <c r="E59" s="1229"/>
      <c r="F59" s="127">
        <v>371</v>
      </c>
      <c r="G59" s="127">
        <v>371</v>
      </c>
      <c r="H59" s="128">
        <v>371</v>
      </c>
    </row>
    <row r="60" spans="2:8" ht="45.75" customHeight="1" x14ac:dyDescent="0.15">
      <c r="B60" s="126"/>
      <c r="C60" s="1227" t="s">
        <v>582</v>
      </c>
      <c r="D60" s="1228"/>
      <c r="E60" s="1229"/>
      <c r="F60" s="127">
        <v>110</v>
      </c>
      <c r="G60" s="127">
        <v>110</v>
      </c>
      <c r="H60" s="128">
        <v>110</v>
      </c>
    </row>
    <row r="61" spans="2:8" ht="45.75" customHeight="1" x14ac:dyDescent="0.15">
      <c r="B61" s="126"/>
      <c r="C61" s="1227" t="s">
        <v>583</v>
      </c>
      <c r="D61" s="1228"/>
      <c r="E61" s="1229"/>
      <c r="F61" s="127">
        <v>27</v>
      </c>
      <c r="G61" s="127">
        <v>27</v>
      </c>
      <c r="H61" s="128">
        <v>27</v>
      </c>
    </row>
    <row r="62" spans="2:8" ht="45.75" customHeight="1" thickBot="1" x14ac:dyDescent="0.2">
      <c r="B62" s="129"/>
      <c r="C62" s="1230" t="s">
        <v>584</v>
      </c>
      <c r="D62" s="1231"/>
      <c r="E62" s="1232"/>
      <c r="F62" s="130" t="s">
        <v>585</v>
      </c>
      <c r="G62" s="130">
        <v>11</v>
      </c>
      <c r="H62" s="131">
        <v>23</v>
      </c>
    </row>
    <row r="63" spans="2:8" ht="52.5" customHeight="1" thickBot="1" x14ac:dyDescent="0.2">
      <c r="B63" s="132"/>
      <c r="C63" s="1233" t="s">
        <v>51</v>
      </c>
      <c r="D63" s="1233"/>
      <c r="E63" s="1234"/>
      <c r="F63" s="133">
        <v>7697</v>
      </c>
      <c r="G63" s="133">
        <v>8356</v>
      </c>
      <c r="H63" s="134">
        <v>8517</v>
      </c>
    </row>
    <row r="64" spans="2:8" x14ac:dyDescent="0.15"/>
  </sheetData>
  <sheetProtection algorithmName="SHA-512" hashValue="GtX/UA61WhtyGOyb/Gtz0r5dHlczfXduQWpLuZxH/9k/sfVkJFBTmBs7vxJThei6ttnIMUqLakg9iXBtgRtApg==" saltValue="STgVGYWg15Kno+dxyilq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542</v>
      </c>
      <c r="G2" s="148"/>
      <c r="H2" s="149"/>
    </row>
    <row r="3" spans="1:8" x14ac:dyDescent="0.15">
      <c r="A3" s="145" t="s">
        <v>535</v>
      </c>
      <c r="B3" s="150"/>
      <c r="C3" s="151"/>
      <c r="D3" s="152">
        <v>57792</v>
      </c>
      <c r="E3" s="153"/>
      <c r="F3" s="154">
        <v>68468</v>
      </c>
      <c r="G3" s="155"/>
      <c r="H3" s="156"/>
    </row>
    <row r="4" spans="1:8" x14ac:dyDescent="0.15">
      <c r="A4" s="157"/>
      <c r="B4" s="158"/>
      <c r="C4" s="159"/>
      <c r="D4" s="160">
        <v>32314</v>
      </c>
      <c r="E4" s="161"/>
      <c r="F4" s="162">
        <v>34140</v>
      </c>
      <c r="G4" s="163"/>
      <c r="H4" s="164"/>
    </row>
    <row r="5" spans="1:8" x14ac:dyDescent="0.15">
      <c r="A5" s="145" t="s">
        <v>537</v>
      </c>
      <c r="B5" s="150"/>
      <c r="C5" s="151"/>
      <c r="D5" s="152">
        <v>66015</v>
      </c>
      <c r="E5" s="153"/>
      <c r="F5" s="154">
        <v>69729</v>
      </c>
      <c r="G5" s="155"/>
      <c r="H5" s="156"/>
    </row>
    <row r="6" spans="1:8" x14ac:dyDescent="0.15">
      <c r="A6" s="157"/>
      <c r="B6" s="158"/>
      <c r="C6" s="159"/>
      <c r="D6" s="160">
        <v>44634</v>
      </c>
      <c r="E6" s="161"/>
      <c r="F6" s="162">
        <v>38908</v>
      </c>
      <c r="G6" s="163"/>
      <c r="H6" s="164"/>
    </row>
    <row r="7" spans="1:8" x14ac:dyDescent="0.15">
      <c r="A7" s="145" t="s">
        <v>538</v>
      </c>
      <c r="B7" s="150"/>
      <c r="C7" s="151"/>
      <c r="D7" s="152">
        <v>149157</v>
      </c>
      <c r="E7" s="153"/>
      <c r="F7" s="154">
        <v>74581</v>
      </c>
      <c r="G7" s="155"/>
      <c r="H7" s="156"/>
    </row>
    <row r="8" spans="1:8" x14ac:dyDescent="0.15">
      <c r="A8" s="157"/>
      <c r="B8" s="158"/>
      <c r="C8" s="159"/>
      <c r="D8" s="160">
        <v>130677</v>
      </c>
      <c r="E8" s="161"/>
      <c r="F8" s="162">
        <v>41563</v>
      </c>
      <c r="G8" s="163"/>
      <c r="H8" s="164"/>
    </row>
    <row r="9" spans="1:8" x14ac:dyDescent="0.15">
      <c r="A9" s="145" t="s">
        <v>539</v>
      </c>
      <c r="B9" s="150"/>
      <c r="C9" s="151"/>
      <c r="D9" s="152">
        <v>52051</v>
      </c>
      <c r="E9" s="153"/>
      <c r="F9" s="154">
        <v>76347</v>
      </c>
      <c r="G9" s="155"/>
      <c r="H9" s="156"/>
    </row>
    <row r="10" spans="1:8" x14ac:dyDescent="0.15">
      <c r="A10" s="157"/>
      <c r="B10" s="158"/>
      <c r="C10" s="159"/>
      <c r="D10" s="160">
        <v>27750</v>
      </c>
      <c r="E10" s="161"/>
      <c r="F10" s="162">
        <v>41762</v>
      </c>
      <c r="G10" s="163"/>
      <c r="H10" s="164"/>
    </row>
    <row r="11" spans="1:8" x14ac:dyDescent="0.15">
      <c r="A11" s="145" t="s">
        <v>540</v>
      </c>
      <c r="B11" s="150"/>
      <c r="C11" s="151"/>
      <c r="D11" s="152">
        <v>74614</v>
      </c>
      <c r="E11" s="153"/>
      <c r="F11" s="154">
        <v>69604</v>
      </c>
      <c r="G11" s="155"/>
      <c r="H11" s="156"/>
    </row>
    <row r="12" spans="1:8" x14ac:dyDescent="0.15">
      <c r="A12" s="157"/>
      <c r="B12" s="158"/>
      <c r="C12" s="165"/>
      <c r="D12" s="160">
        <v>29281</v>
      </c>
      <c r="E12" s="161"/>
      <c r="F12" s="162">
        <v>36247</v>
      </c>
      <c r="G12" s="163"/>
      <c r="H12" s="164"/>
    </row>
    <row r="13" spans="1:8" x14ac:dyDescent="0.15">
      <c r="A13" s="145"/>
      <c r="B13" s="150"/>
      <c r="C13" s="166"/>
      <c r="D13" s="167">
        <v>79926</v>
      </c>
      <c r="E13" s="168"/>
      <c r="F13" s="169">
        <v>71746</v>
      </c>
      <c r="G13" s="170"/>
      <c r="H13" s="156"/>
    </row>
    <row r="14" spans="1:8" x14ac:dyDescent="0.15">
      <c r="A14" s="157"/>
      <c r="B14" s="158"/>
      <c r="C14" s="159"/>
      <c r="D14" s="160">
        <v>52931</v>
      </c>
      <c r="E14" s="161"/>
      <c r="F14" s="162">
        <v>38524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2.39</v>
      </c>
      <c r="C19" s="171">
        <f>ROUND(VALUE(SUBSTITUTE(実質収支比率等に係る経年分析!G$48,"▲","-")),2)</f>
        <v>3.42</v>
      </c>
      <c r="D19" s="171">
        <f>ROUND(VALUE(SUBSTITUTE(実質収支比率等に係る経年分析!H$48,"▲","-")),2)</f>
        <v>3.87</v>
      </c>
      <c r="E19" s="171">
        <f>ROUND(VALUE(SUBSTITUTE(実質収支比率等に係る経年分析!I$48,"▲","-")),2)</f>
        <v>3.39</v>
      </c>
      <c r="F19" s="171">
        <f>ROUND(VALUE(SUBSTITUTE(実質収支比率等に係る経年分析!J$48,"▲","-")),2)</f>
        <v>6.48</v>
      </c>
    </row>
    <row r="20" spans="1:11" x14ac:dyDescent="0.15">
      <c r="A20" s="171" t="s">
        <v>55</v>
      </c>
      <c r="B20" s="171">
        <f>ROUND(VALUE(SUBSTITUTE(実質収支比率等に係る経年分析!F$47,"▲","-")),2)</f>
        <v>39.270000000000003</v>
      </c>
      <c r="C20" s="171">
        <f>ROUND(VALUE(SUBSTITUTE(実質収支比率等に係る経年分析!G$47,"▲","-")),2)</f>
        <v>36.53</v>
      </c>
      <c r="D20" s="171">
        <f>ROUND(VALUE(SUBSTITUTE(実質収支比率等に係る経年分析!H$47,"▲","-")),2)</f>
        <v>36.92</v>
      </c>
      <c r="E20" s="171">
        <f>ROUND(VALUE(SUBSTITUTE(実質収支比率等に係る経年分析!I$47,"▲","-")),2)</f>
        <v>38.24</v>
      </c>
      <c r="F20" s="171">
        <f>ROUND(VALUE(SUBSTITUTE(実質収支比率等に係る経年分析!J$47,"▲","-")),2)</f>
        <v>38.26</v>
      </c>
    </row>
    <row r="21" spans="1:11" x14ac:dyDescent="0.15">
      <c r="A21" s="171" t="s">
        <v>56</v>
      </c>
      <c r="B21" s="171">
        <f>IF(ISNUMBER(VALUE(SUBSTITUTE(実質収支比率等に係る経年分析!F$49,"▲","-"))),ROUND(VALUE(SUBSTITUTE(実質収支比率等に係る経年分析!F$49,"▲","-")),2),NA())</f>
        <v>0.45</v>
      </c>
      <c r="C21" s="171">
        <f>IF(ISNUMBER(VALUE(SUBSTITUTE(実質収支比率等に係る経年分析!G$49,"▲","-"))),ROUND(VALUE(SUBSTITUTE(実質収支比率等に係る経年分析!G$49,"▲","-")),2),NA())</f>
        <v>-2.2799999999999998</v>
      </c>
      <c r="D21" s="171">
        <f>IF(ISNUMBER(VALUE(SUBSTITUTE(実質収支比率等に係る経年分析!H$49,"▲","-"))),ROUND(VALUE(SUBSTITUTE(実質収支比率等に係る経年分析!H$49,"▲","-")),2),NA())</f>
        <v>-1.74</v>
      </c>
      <c r="E21" s="171">
        <f>IF(ISNUMBER(VALUE(SUBSTITUTE(実質収支比率等に係る経年分析!I$49,"▲","-"))),ROUND(VALUE(SUBSTITUTE(実質収支比率等に係る経年分析!I$49,"▲","-")),2),NA())</f>
        <v>-0.31</v>
      </c>
      <c r="F21" s="171">
        <f>IF(ISNUMBER(VALUE(SUBSTITUTE(実質収支比率等に係る経年分析!J$49,"▲","-"))),ROUND(VALUE(SUBSTITUTE(実質収支比率等に係る経年分析!J$49,"▲","-")),2),NA())</f>
        <v>3.34</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0.14000000000000001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0.14000000000000001</v>
      </c>
    </row>
    <row r="31" spans="1:11" x14ac:dyDescent="0.15">
      <c r="A31" s="172" t="str">
        <f>IF(連結実質赤字比率に係る赤字・黒字の構成分析!C$39="",NA(),連結実質赤字比率に係る赤字・黒字の構成分析!C$39)</f>
        <v>介護保険特別会計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0.47</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0.28000000000000003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0.17</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0.98</v>
      </c>
    </row>
    <row r="32" spans="1:11" x14ac:dyDescent="0.15">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1.56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1.1499999999999999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1.33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1.69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1.0900000000000001</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1.21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1.26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1.62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1.92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3.2</v>
      </c>
    </row>
    <row r="34" spans="1:16" x14ac:dyDescent="0.15">
      <c r="A34" s="172" t="str">
        <f>IF(連結実質赤字比率に係る赤字・黒字の構成分析!C$36="",NA(),連結実質赤字比率に係る赤字・黒字の構成分析!C$36)</f>
        <v>都市開発事業会計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4.04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3.97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3.99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3.89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3.73</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2.39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3.42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3.87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3.39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6.48</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37.46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33.72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31.14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23.91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22.81</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2473</v>
      </c>
      <c r="E42" s="173"/>
      <c r="F42" s="173"/>
      <c r="G42" s="173">
        <f>'実質公債費比率（分子）の構造'!L$52</f>
        <v>2456</v>
      </c>
      <c r="H42" s="173"/>
      <c r="I42" s="173"/>
      <c r="J42" s="173">
        <f>'実質公債費比率（分子）の構造'!M$52</f>
        <v>2203</v>
      </c>
      <c r="K42" s="173"/>
      <c r="L42" s="173"/>
      <c r="M42" s="173">
        <f>'実質公債費比率（分子）の構造'!N$52</f>
        <v>2172</v>
      </c>
      <c r="N42" s="173"/>
      <c r="O42" s="173"/>
      <c r="P42" s="173">
        <f>'実質公債費比率（分子）の構造'!O$52</f>
        <v>2162</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5</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289</v>
      </c>
      <c r="C45" s="173"/>
      <c r="D45" s="173"/>
      <c r="E45" s="173">
        <f>'実質公債費比率（分子）の構造'!L$49</f>
        <v>261</v>
      </c>
      <c r="F45" s="173"/>
      <c r="G45" s="173"/>
      <c r="H45" s="173">
        <f>'実質公債費比率（分子）の構造'!M$49</f>
        <v>242</v>
      </c>
      <c r="I45" s="173"/>
      <c r="J45" s="173"/>
      <c r="K45" s="173">
        <f>'実質公債費比率（分子）の構造'!N$49</f>
        <v>223</v>
      </c>
      <c r="L45" s="173"/>
      <c r="M45" s="173"/>
      <c r="N45" s="173">
        <f>'実質公債費比率（分子）の構造'!O$49</f>
        <v>283</v>
      </c>
      <c r="O45" s="173"/>
      <c r="P45" s="173"/>
    </row>
    <row r="46" spans="1:16" x14ac:dyDescent="0.15">
      <c r="A46" s="173" t="s">
        <v>67</v>
      </c>
      <c r="B46" s="173">
        <f>'実質公債費比率（分子）の構造'!K$48</f>
        <v>595</v>
      </c>
      <c r="C46" s="173"/>
      <c r="D46" s="173"/>
      <c r="E46" s="173">
        <f>'実質公債費比率（分子）の構造'!L$48</f>
        <v>580</v>
      </c>
      <c r="F46" s="173"/>
      <c r="G46" s="173"/>
      <c r="H46" s="173">
        <f>'実質公債費比率（分子）の構造'!M$48</f>
        <v>586</v>
      </c>
      <c r="I46" s="173"/>
      <c r="J46" s="173"/>
      <c r="K46" s="173">
        <f>'実質公債費比率（分子）の構造'!N$48</f>
        <v>546</v>
      </c>
      <c r="L46" s="173"/>
      <c r="M46" s="173"/>
      <c r="N46" s="173">
        <f>'実質公債費比率（分子）の構造'!O$48</f>
        <v>554</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2012</v>
      </c>
      <c r="C49" s="173"/>
      <c r="D49" s="173"/>
      <c r="E49" s="173">
        <f>'実質公債費比率（分子）の構造'!L$45</f>
        <v>1893</v>
      </c>
      <c r="F49" s="173"/>
      <c r="G49" s="173"/>
      <c r="H49" s="173">
        <f>'実質公債費比率（分子）の構造'!M$45</f>
        <v>1836</v>
      </c>
      <c r="I49" s="173"/>
      <c r="J49" s="173"/>
      <c r="K49" s="173">
        <f>'実質公債費比率（分子）の構造'!N$45</f>
        <v>1988</v>
      </c>
      <c r="L49" s="173"/>
      <c r="M49" s="173"/>
      <c r="N49" s="173">
        <f>'実質公債費比率（分子）の構造'!O$45</f>
        <v>2101</v>
      </c>
      <c r="O49" s="173"/>
      <c r="P49" s="173"/>
    </row>
    <row r="50" spans="1:16" x14ac:dyDescent="0.15">
      <c r="A50" s="173" t="s">
        <v>71</v>
      </c>
      <c r="B50" s="173" t="e">
        <f>NA()</f>
        <v>#N/A</v>
      </c>
      <c r="C50" s="173">
        <f>IF(ISNUMBER('実質公債費比率（分子）の構造'!K$53),'実質公債費比率（分子）の構造'!K$53,NA())</f>
        <v>428</v>
      </c>
      <c r="D50" s="173" t="e">
        <f>NA()</f>
        <v>#N/A</v>
      </c>
      <c r="E50" s="173" t="e">
        <f>NA()</f>
        <v>#N/A</v>
      </c>
      <c r="F50" s="173">
        <f>IF(ISNUMBER('実質公債費比率（分子）の構造'!L$53),'実質公債費比率（分子）の構造'!L$53,NA())</f>
        <v>278</v>
      </c>
      <c r="G50" s="173" t="e">
        <f>NA()</f>
        <v>#N/A</v>
      </c>
      <c r="H50" s="173" t="e">
        <f>NA()</f>
        <v>#N/A</v>
      </c>
      <c r="I50" s="173">
        <f>IF(ISNUMBER('実質公債費比率（分子）の構造'!M$53),'実質公債費比率（分子）の構造'!M$53,NA())</f>
        <v>461</v>
      </c>
      <c r="J50" s="173" t="e">
        <f>NA()</f>
        <v>#N/A</v>
      </c>
      <c r="K50" s="173" t="e">
        <f>NA()</f>
        <v>#N/A</v>
      </c>
      <c r="L50" s="173">
        <f>IF(ISNUMBER('実質公債費比率（分子）の構造'!N$53),'実質公債費比率（分子）の構造'!N$53,NA())</f>
        <v>585</v>
      </c>
      <c r="M50" s="173" t="e">
        <f>NA()</f>
        <v>#N/A</v>
      </c>
      <c r="N50" s="173" t="e">
        <f>NA()</f>
        <v>#N/A</v>
      </c>
      <c r="O50" s="173">
        <f>IF(ISNUMBER('実質公債費比率（分子）の構造'!O$53),'実質公債費比率（分子）の構造'!O$53,NA())</f>
        <v>776</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21698</v>
      </c>
      <c r="E56" s="172"/>
      <c r="F56" s="172"/>
      <c r="G56" s="172">
        <f>'将来負担比率（分子）の構造'!J$52</f>
        <v>20806</v>
      </c>
      <c r="H56" s="172"/>
      <c r="I56" s="172"/>
      <c r="J56" s="172">
        <f>'将来負担比率（分子）の構造'!K$52</f>
        <v>20509</v>
      </c>
      <c r="K56" s="172"/>
      <c r="L56" s="172"/>
      <c r="M56" s="172">
        <f>'将来負担比率（分子）の構造'!L$52</f>
        <v>20569</v>
      </c>
      <c r="N56" s="172"/>
      <c r="O56" s="172"/>
      <c r="P56" s="172">
        <f>'将来負担比率（分子）の構造'!M$52</f>
        <v>20117</v>
      </c>
    </row>
    <row r="57" spans="1:16" x14ac:dyDescent="0.15">
      <c r="A57" s="172" t="s">
        <v>42</v>
      </c>
      <c r="B57" s="172"/>
      <c r="C57" s="172"/>
      <c r="D57" s="172">
        <f>'将来負担比率（分子）の構造'!I$51</f>
        <v>1587</v>
      </c>
      <c r="E57" s="172"/>
      <c r="F57" s="172"/>
      <c r="G57" s="172">
        <f>'将来負担比率（分子）の構造'!J$51</f>
        <v>1471</v>
      </c>
      <c r="H57" s="172"/>
      <c r="I57" s="172"/>
      <c r="J57" s="172">
        <f>'将来負担比率（分子）の構造'!K$51</f>
        <v>1412</v>
      </c>
      <c r="K57" s="172"/>
      <c r="L57" s="172"/>
      <c r="M57" s="172">
        <f>'将来負担比率（分子）の構造'!L$51</f>
        <v>1398</v>
      </c>
      <c r="N57" s="172"/>
      <c r="O57" s="172"/>
      <c r="P57" s="172">
        <f>'将来負担比率（分子）の構造'!M$51</f>
        <v>1393</v>
      </c>
    </row>
    <row r="58" spans="1:16" x14ac:dyDescent="0.15">
      <c r="A58" s="172" t="s">
        <v>41</v>
      </c>
      <c r="B58" s="172"/>
      <c r="C58" s="172"/>
      <c r="D58" s="172">
        <f>'将来負担比率（分子）の構造'!I$50</f>
        <v>10030</v>
      </c>
      <c r="E58" s="172"/>
      <c r="F58" s="172"/>
      <c r="G58" s="172">
        <f>'将来負担比率（分子）の構造'!J$50</f>
        <v>9922</v>
      </c>
      <c r="H58" s="172"/>
      <c r="I58" s="172"/>
      <c r="J58" s="172">
        <f>'将来負担比率（分子）の構造'!K$50</f>
        <v>7839</v>
      </c>
      <c r="K58" s="172"/>
      <c r="L58" s="172"/>
      <c r="M58" s="172">
        <f>'将来負担比率（分子）の構造'!L$50</f>
        <v>8520</v>
      </c>
      <c r="N58" s="172"/>
      <c r="O58" s="172"/>
      <c r="P58" s="172">
        <f>'将来負担比率（分子）の構造'!M$50</f>
        <v>8885</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2793</v>
      </c>
      <c r="C62" s="172"/>
      <c r="D62" s="172"/>
      <c r="E62" s="172">
        <f>'将来負担比率（分子）の構造'!J$45</f>
        <v>2788</v>
      </c>
      <c r="F62" s="172"/>
      <c r="G62" s="172"/>
      <c r="H62" s="172">
        <f>'将来負担比率（分子）の構造'!K$45</f>
        <v>2681</v>
      </c>
      <c r="I62" s="172"/>
      <c r="J62" s="172"/>
      <c r="K62" s="172">
        <f>'将来負担比率（分子）の構造'!L$45</f>
        <v>2661</v>
      </c>
      <c r="L62" s="172"/>
      <c r="M62" s="172"/>
      <c r="N62" s="172">
        <f>'将来負担比率（分子）の構造'!M$45</f>
        <v>2596</v>
      </c>
      <c r="O62" s="172"/>
      <c r="P62" s="172"/>
    </row>
    <row r="63" spans="1:16" x14ac:dyDescent="0.15">
      <c r="A63" s="172" t="s">
        <v>34</v>
      </c>
      <c r="B63" s="172">
        <f>'将来負担比率（分子）の構造'!I$44</f>
        <v>2576</v>
      </c>
      <c r="C63" s="172"/>
      <c r="D63" s="172"/>
      <c r="E63" s="172">
        <f>'将来負担比率（分子）の構造'!J$44</f>
        <v>2584</v>
      </c>
      <c r="F63" s="172"/>
      <c r="G63" s="172"/>
      <c r="H63" s="172">
        <f>'将来負担比率（分子）の構造'!K$44</f>
        <v>2496</v>
      </c>
      <c r="I63" s="172"/>
      <c r="J63" s="172"/>
      <c r="K63" s="172">
        <f>'将来負担比率（分子）の構造'!L$44</f>
        <v>2836</v>
      </c>
      <c r="L63" s="172"/>
      <c r="M63" s="172"/>
      <c r="N63" s="172">
        <f>'将来負担比率（分子）の構造'!M$44</f>
        <v>2908</v>
      </c>
      <c r="O63" s="172"/>
      <c r="P63" s="172"/>
    </row>
    <row r="64" spans="1:16" x14ac:dyDescent="0.15">
      <c r="A64" s="172" t="s">
        <v>33</v>
      </c>
      <c r="B64" s="172">
        <f>'将来負担比率（分子）の構造'!I$43</f>
        <v>5843</v>
      </c>
      <c r="C64" s="172"/>
      <c r="D64" s="172"/>
      <c r="E64" s="172">
        <f>'将来負担比率（分子）の構造'!J$43</f>
        <v>4802</v>
      </c>
      <c r="F64" s="172"/>
      <c r="G64" s="172"/>
      <c r="H64" s="172">
        <f>'将来負担比率（分子）の構造'!K$43</f>
        <v>4203</v>
      </c>
      <c r="I64" s="172"/>
      <c r="J64" s="172"/>
      <c r="K64" s="172">
        <f>'将来負担比率（分子）の構造'!L$43</f>
        <v>3843</v>
      </c>
      <c r="L64" s="172"/>
      <c r="M64" s="172"/>
      <c r="N64" s="172">
        <f>'将来負担比率（分子）の構造'!M$43</f>
        <v>3592</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18522</v>
      </c>
      <c r="C66" s="172"/>
      <c r="D66" s="172"/>
      <c r="E66" s="172">
        <f>'将来負担比率（分子）の構造'!J$41</f>
        <v>18948</v>
      </c>
      <c r="F66" s="172"/>
      <c r="G66" s="172"/>
      <c r="H66" s="172">
        <f>'将来負担比率（分子）の構造'!K$41</f>
        <v>21557</v>
      </c>
      <c r="I66" s="172"/>
      <c r="J66" s="172"/>
      <c r="K66" s="172">
        <f>'将来負担比率（分子）の構造'!L$41</f>
        <v>21695</v>
      </c>
      <c r="L66" s="172"/>
      <c r="M66" s="172"/>
      <c r="N66" s="172">
        <f>'将来負担比率（分子）の構造'!M$41</f>
        <v>21516</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1178</v>
      </c>
      <c r="J67" s="172" t="e">
        <f>NA()</f>
        <v>#N/A</v>
      </c>
      <c r="K67" s="172" t="e">
        <f>NA()</f>
        <v>#N/A</v>
      </c>
      <c r="L67" s="172">
        <f>IF(ISNUMBER('将来負担比率（分子）の構造'!L$53), IF('将来負担比率（分子）の構造'!L$53 &lt; 0, 0, '将来負担比率（分子）の構造'!L$53), NA())</f>
        <v>548</v>
      </c>
      <c r="M67" s="172" t="e">
        <f>NA()</f>
        <v>#N/A</v>
      </c>
      <c r="N67" s="172" t="e">
        <f>NA()</f>
        <v>#N/A</v>
      </c>
      <c r="O67" s="172">
        <f>IF(ISNUMBER('将来負担比率（分子）の構造'!M$53), IF('将来負担比率（分子）の構造'!M$53 &lt; 0, 0, '将来負担比率（分子）の構造'!M$53), NA())</f>
        <v>218</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4193</v>
      </c>
      <c r="C72" s="176">
        <f>基金残高に係る経年分析!G55</f>
        <v>4425</v>
      </c>
      <c r="D72" s="176">
        <f>基金残高に係る経年分析!H55</f>
        <v>4636</v>
      </c>
    </row>
    <row r="73" spans="1:16" x14ac:dyDescent="0.15">
      <c r="A73" s="175" t="s">
        <v>78</v>
      </c>
      <c r="B73" s="176">
        <f>基金残高に係る経年分析!F56</f>
        <v>952</v>
      </c>
      <c r="C73" s="176">
        <f>基金残高に係る経年分析!G56</f>
        <v>956</v>
      </c>
      <c r="D73" s="176">
        <f>基金残高に係る経年分析!H56</f>
        <v>960</v>
      </c>
    </row>
    <row r="74" spans="1:16" x14ac:dyDescent="0.15">
      <c r="A74" s="175" t="s">
        <v>79</v>
      </c>
      <c r="B74" s="176">
        <f>基金残高に係る経年分析!F57</f>
        <v>2551</v>
      </c>
      <c r="C74" s="176">
        <f>基金残高に係る経年分析!G57</f>
        <v>2976</v>
      </c>
      <c r="D74" s="176">
        <f>基金残高に係る経年分析!H57</f>
        <v>2921</v>
      </c>
    </row>
  </sheetData>
  <sheetProtection algorithmName="SHA-512" hashValue="OaQq+bmyPoVqTdh4+3z3jI+rJudnZGSbb/YMCsrMu2iggDWXo88Yb8TZcoxIMfrE3kNLjw3FggkCgDwRuv8loQ==" saltValue="uXYDwCy1p0a0rb7Wl5cI6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2024-02-06T00:53:37Z</cp:lastPrinted>
  <dcterms:created xsi:type="dcterms:W3CDTF">2023-02-20T06:12:55Z</dcterms:created>
  <dcterms:modified xsi:type="dcterms:W3CDTF">2024-02-06T00:54:38Z</dcterms:modified>
  <cp:category/>
</cp:coreProperties>
</file>