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okadar\Desktop\"/>
    </mc:Choice>
  </mc:AlternateContent>
  <xr:revisionPtr revIDLastSave="0" documentId="13_ncr:1_{D4C9B307-16B0-47AB-8CBA-4BA3BBD0D133}"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CO35" i="10"/>
  <c r="BW35" i="10"/>
  <c r="BE35" i="10"/>
  <c r="C35" i="10"/>
  <c r="CO34" i="10"/>
  <c r="BW34" i="10"/>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<sst xmlns="http://schemas.openxmlformats.org/spreadsheetml/2006/main" count="1091" uniqueCount="593">
  <si>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</si>
  <si>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</si>
  <si>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</si>
  <si>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</si>
  <si>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</si>
  <si>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</si>
  <si>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</si>
  <si>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</si>
  <si>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</si>
  <si>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</si>
  <si>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</si>
  <si>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</si>
  <si>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</si>
  <si>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</si>
  <si>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</si>
  <si>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</si>
  <si>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</si>
  <si>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</si>
  <si>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</si>
  <si>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</si>
  <si>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</si>
  <si>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</si>
  <si>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</si>
  <si>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</si>
  <si>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</si>
  <si>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</si>
  <si>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</si>
  <si>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</si>
  <si>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</si>
  <si>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</si>
  <si>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</si>
  <si>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</si>
  <si>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</si>
  <si>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</si>
  <si>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</si>
  <si>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</si>
  <si>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</si>
  <si>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</si>
  <si>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</si>
  <si>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</si>
  <si>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</si>
  <si>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</si>
  <si>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</si>
  <si>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</si>
  <si>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</si>
  <si>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</si>
  <si>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</si>
  <si>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</si>
  <si>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</si>
  <si>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</si>
  <si>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</si>
  <si>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</si>
  <si>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</si>
  <si>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</si>
  <si>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</si>
  <si>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</si>
  <si>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</si>
  <si>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</si>
  <si>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</si>
  <si>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</si>
  <si>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</si>
  <si>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</si>
  <si>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</si>
  <si>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</si>
  <si>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</si>
  <si>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</si>
  <si>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</si>
  <si>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</si>
  <si>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</si>
  <si>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</si>
  <si>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</si>
  <si>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</si>
  <si>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</si>
  <si>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</si>
  <si>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</si>
  <si>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</si>
  <si>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</si>
  <si>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</si>
  <si>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</si>
  <si>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</si>
  <si>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</si>
  <si>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</si>
  <si>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</si>
  <si>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</si>
  <si>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</si>
  <si>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</si>
  <si>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</si>
  <si>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</si>
  <si>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</si>
  <si>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</si>
  <si>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</si>
  <si>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</si>
  <si>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</si>
  <si>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</si>
  <si>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</si>
  <si>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</si>
  <si>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</si>
  <si>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</si>
  <si>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小野市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</si>
  <si>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</si>
  <si>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</si>
  <si>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</si>
  <si>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</si>
  <si>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</si>
  <si>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</si>
  <si>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</si>
  <si>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</si>
  <si>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</si>
  <si>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</si>
  <si>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</si>
  <si>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</si>
  <si>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</si>
  <si>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</si>
  <si>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</si>
  <si>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</si>
  <si>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</si>
  <si>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</si>
  <si>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</si>
  <si>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</si>
  <si>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</si>
  <si>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</si>
  <si>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</si>
  <si>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</si>
  <si>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</si>
  <si>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</si>
  <si>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</si>
  <si>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</si>
  <si>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</si>
  <si>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</si>
  <si>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</si>
  <si>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</si>
  <si>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</si>
  <si>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</si>
  <si>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</si>
  <si>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</si>
  <si>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</si>
  <si>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</si>
  <si>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</si>
  <si>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</si>
  <si>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</si>
  <si>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</si>
  <si>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</si>
  <si>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</si>
  <si>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</si>
  <si>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</si>
  <si>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</si>
  <si>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</si>
  <si>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</si>
  <si>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</si>
  <si>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</si>
  <si>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</si>
  <si>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</si>
  <si>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</si>
  <si>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</si>
  <si>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</si>
  <si>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</si>
  <si>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</si>
  <si>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</si>
  <si>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</si>
  <si>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</si>
  <si>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</si>
  <si>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</si>
  <si>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</si>
  <si>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</si>
  <si>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</si>
  <si>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</si>
  <si>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</si>
  <si>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</si>
  <si>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</si>
  <si>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</si>
  <si>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</si>
  <si>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</si>
  <si>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</si>
  <si>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</si>
  <si>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</si>
  <si>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</si>
  <si>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</si>
  <si>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</si>
  <si>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</si>
  <si>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</si>
  <si>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</si>
  <si>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</si>
  <si>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</si>
  <si>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</si>
  <si>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</si>
  <si>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</si>
  <si>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</si>
  <si>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</si>
  <si>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</si>
  <si>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</si>
  <si>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</si>
  <si>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</si>
  <si>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</si>
  <si>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</si>
  <si>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</si>
  <si>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</si>
  <si>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</si>
  <si>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</si>
  <si>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</si>
  <si>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</si>
  <si>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</si>
  <si>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</si>
  <si>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</si>
  <si>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</si>
  <si>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</si>
  <si>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</si>
  <si>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</si>
  <si>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</si>
  <si>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</si>
  <si>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</si>
  <si>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</si>
  <si>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</si>
  <si>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兵庫県小野市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</si>
  <si>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</si>
  <si>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</si>
  <si>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</si>
  <si>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</si>
  <si>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</si>
  <si>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</si>
  <si>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</si>
  <si>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</si>
  <si>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</si>
  <si>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</si>
  <si>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</si>
  <si>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</si>
  <si>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</si>
  <si>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</si>
  <si>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</si>
  <si>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</si>
  <si>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</si>
  <si>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</si>
  <si>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</si>
  <si>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</si>
  <si>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</si>
  <si>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</si>
  <si>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</si>
  <si>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</si>
  <si>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</si>
  <si>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</si>
  <si>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</si>
  <si>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</si>
  <si>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</si>
  <si>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</si>
  <si>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</si>
  <si>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</si>
  <si>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</si>
  <si>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</si>
  <si>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</si>
  <si>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</si>
  <si>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</si>
  <si>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</si>
  <si>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</si>
  <si>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</si>
  <si>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</si>
  <si>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</si>
  <si>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</si>
  <si>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</si>
  <si>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</si>
  <si>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</si>
  <si>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</si>
  <si>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</si>
  <si>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</si>
  <si>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</si>
  <si>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</si>
  <si>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</si>
  <si>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</si>
  <si>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</si>
  <si>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</si>
  <si>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</si>
  <si>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</si>
  <si>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</si>
  <si>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</si>
  <si>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</si>
  <si>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</si>
  <si>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</si>
  <si>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</si>
  <si>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</si>
  <si>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</si>
  <si>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</si>
  <si>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</si>
  <si>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</si>
  <si>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</si>
  <si>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</si>
  <si>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</si>
  <si>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</si>
  <si>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</si>
  <si>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</si>
  <si>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</si>
  <si>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</si>
  <si>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</si>
  <si>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</si>
  <si>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</si>
  <si>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</si>
  <si>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</si>
  <si>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</si>
  <si>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</si>
  <si>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</si>
  <si>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</si>
  <si>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</si>
  <si>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</si>
  <si>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</si>
  <si>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</si>
  <si>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</si>
  <si>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</si>
  <si>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</si>
  <si>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</si>
  <si>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</si>
  <si>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</si>
  <si>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</si>
  <si>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</si>
  <si>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</si>
  <si>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</si>
  <si>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</si>
  <si>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</si>
  <si>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</si>
  <si>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</si>
  <si>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</si>
  <si>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</si>
  <si>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</si>
  <si>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</si>
  <si>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</si>
  <si>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</si>
  <si>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</si>
  <si>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</si>
  <si>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</si>
  <si>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</si>
  <si>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</si>
  <si>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</si>
  <si>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</si>
  <si>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</si>
  <si>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</si>
  <si>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</si>
  <si>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</si>
  <si>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</si>
  <si>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</si>
  <si>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</si>
  <si>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</si>
  <si>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</si>
  <si>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</si>
  <si>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</si>
  <si>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</si>
  <si>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</si>
  <si>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</si>
  <si>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</si>
  <si>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</si>
  <si>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</si>
  <si>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</si>
  <si>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</si>
  <si>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</si>
  <si>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</si>
  <si>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</si>
  <si>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</si>
  <si>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</si>
  <si>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</si>
  <si>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</si>
  <si>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</si>
  <si>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</si>
  <si>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</si>
  <si>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</si>
  <si>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</si>
  <si>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</si>
  <si>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</si>
  <si>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</si>
  <si>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</si>
  <si>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</si>
  <si>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</si>
  <si>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</si>
  <si>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兵庫県小野市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</si>
  <si>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</si>
  <si>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</si>
  <si>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</si>
  <si>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</si>
  <si>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</si>
  <si>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</si>
  <si>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</si>
  <si>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</si>
  <si>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</si>
  <si>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</si>
  <si>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</si>
  <si>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</si>
  <si>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</si>
  <si>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</si>
  <si>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</si>
  <si>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</si>
  <si>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</si>
  <si>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</si>
  <si>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</si>
  <si>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</si>
  <si>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</si>
  <si>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</si>
  <si>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</si>
  <si>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</si>
  <si>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</si>
  <si>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</si>
  <si>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</si>
  <si>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</si>
  <si>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</si>
  <si>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</si>
  <si>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</si>
  <si>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</si>
  <si>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</si>
  <si>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</si>
  <si>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</si>
  <si>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</si>
  <si>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</si>
  <si>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</si>
  <si>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</si>
  <si>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都市開発事業会計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</si>
  <si>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</si>
  <si>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</si>
  <si>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</si>
  <si>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</si>
  <si>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</si>
  <si>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</si>
  <si>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</si>
  <si>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</si>
  <si>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</si>
  <si>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</si>
  <si>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</si>
  <si>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</si>
  <si>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</si>
  <si>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</si>
  <si>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</si>
  <si>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</si>
  <si>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</si>
  <si>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</si>
  <si>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</si>
  <si>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</si>
  <si>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</si>
  <si>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</si>
  <si>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</si>
  <si>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</si>
  <si>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</si>
  <si>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</si>
  <si>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</si>
  <si>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</si>
  <si>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</si>
  <si>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</si>
  <si>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</si>
  <si>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</si>
  <si>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</si>
  <si>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</si>
  <si>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</si>
  <si>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</si>
  <si>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</si>
  <si>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</si>
  <si>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</si>
  <si>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</si>
  <si>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</si>
  <si>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</si>
  <si>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</si>
  <si>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</si>
  <si>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</si>
  <si>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</si>
  <si>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</si>
  <si>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</si>
  <si>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</si>
  <si>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</si>
  <si>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</si>
  <si>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</si>
  <si>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</si>
  <si>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</si>
  <si>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</si>
  <si>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</si>
  <si>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</si>
  <si>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</si>
  <si>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</si>
  <si>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</si>
  <si>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</si>
  <si>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</si>
  <si>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</si>
  <si>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</si>
  <si>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</si>
  <si>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</si>
  <si>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</si>
  <si>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</si>
  <si>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</si>
  <si>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</si>
  <si>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</si>
  <si>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</si>
  <si>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</si>
  <si>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</si>
  <si>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</si>
  <si>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</si>
  <si>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</si>
  <si>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</si>
  <si>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</si>
  <si>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</si>
  <si>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</si>
  <si>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</si>
  <si>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</si>
  <si>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</si>
  <si>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</si>
  <si>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</si>
  <si>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</si>
  <si>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</si>
  <si>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</si>
  <si>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</si>
  <si>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</si>
  <si>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</si>
  <si>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</si>
  <si>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</si>
  <si>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</si>
  <si>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</si>
  <si>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</si>
  <si>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</si>
  <si>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</si>
  <si>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</si>
  <si>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</si>
  <si>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</si>
  <si>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</si>
  <si>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</si>
  <si>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</si>
  <si>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</si>
  <si>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</si>
  <si>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</si>
  <si>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</si>
  <si>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</si>
  <si>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</si>
  <si>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</si>
  <si>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</si>
  <si>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</si>
  <si>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</si>
  <si>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</si>
  <si>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</si>
  <si>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</si>
  <si>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</si>
  <si>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</si>
  <si>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</si>
  <si>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</si>
  <si>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</si>
  <si>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</si>
  <si>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</si>
  <si>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</si>
  <si>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</si>
  <si>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</si>
  <si>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</si>
  <si>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</si>
  <si>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</si>
  <si>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</si>
  <si>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</si>
  <si>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</si>
  <si>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</si>
  <si>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</si>
  <si>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</si>
  <si>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</si>
  <si>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</si>
  <si>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</si>
  <si>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</si>
  <si>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</si>
  <si>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</si>
  <si>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</si>
  <si>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</si>
  <si>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</si>
  <si>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</si>
  <si>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</si>
  <si>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</si>
  <si>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</si>
  <si>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2.28</t>
  </si>
  <si>
    <t>▲ 1.74</t>
  </si>
  <si>
    <t>▲ 0.31</t>
  </si>
  <si>
    <t>水道事業会計</t>
  </si>
  <si>
    <t>都市開発事業会計</t>
  </si>
  <si>
    <t>一般会計</t>
  </si>
  <si>
    <t>下水道事業会計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</si>
  <si>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</si>
  <si>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</si>
  <si>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</si>
  <si>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</si>
  <si>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</si>
  <si>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</si>
  <si>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</si>
  <si>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</si>
  <si>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</si>
  <si>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</si>
  <si>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</si>
  <si>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</si>
  <si>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北播磨総合医療センター企業団</t>
    <rPh sb="0" eb="1">
      <t>キタ</t>
    </rPh>
    <rPh sb="1" eb="3">
      <t>ハリマ</t>
    </rPh>
    <rPh sb="3" eb="5">
      <t>ソウゴウ</t>
    </rPh>
    <rPh sb="5" eb="7">
      <t>イリョウ</t>
    </rPh>
    <rPh sb="11" eb="13">
      <t>キギョウ</t>
    </rPh>
    <rPh sb="13" eb="14">
      <t>ダン</t>
    </rPh>
    <phoneticPr fontId="2"/>
  </si>
  <si>
    <t>北播衛生事務組合</t>
    <rPh sb="0" eb="2">
      <t>ホクバン</t>
    </rPh>
    <rPh sb="2" eb="4">
      <t>エイセイ</t>
    </rPh>
    <rPh sb="4" eb="6">
      <t>ジム</t>
    </rPh>
    <rPh sb="6" eb="8">
      <t>クミアイ</t>
    </rPh>
    <phoneticPr fontId="2"/>
  </si>
  <si>
    <t>小野加東加西環境施設事務組合</t>
    <rPh sb="0" eb="2">
      <t>オノ</t>
    </rPh>
    <rPh sb="2" eb="4">
      <t>カトウ</t>
    </rPh>
    <rPh sb="4" eb="6">
      <t>カサイ</t>
    </rPh>
    <rPh sb="6" eb="8">
      <t>カンキョウ</t>
    </rPh>
    <rPh sb="8" eb="10">
      <t>シセツ</t>
    </rPh>
    <rPh sb="10" eb="12">
      <t>ジム</t>
    </rPh>
    <rPh sb="12" eb="14">
      <t>クミアイ</t>
    </rPh>
    <phoneticPr fontId="2"/>
  </si>
  <si>
    <t>小野加東広域事務組合</t>
    <rPh sb="0" eb="10">
      <t>オノカトウコウイキジムクミアイ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</si>
  <si>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</si>
  <si>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</si>
  <si>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</si>
  <si>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10">
      <t>ヒョウゴケンコウキコウレイシャイリョウ</t>
    </rPh>
    <rPh sb="10" eb="12">
      <t>コウイキ</t>
    </rPh>
    <rPh sb="12" eb="14">
      <t>レンゴウ</t>
    </rPh>
    <rPh sb="15" eb="17">
      <t>トクベツ</t>
    </rPh>
    <rPh sb="17" eb="19">
      <t>カイケイ</t>
    </rPh>
    <phoneticPr fontId="2"/>
  </si>
  <si>
    <t>法適用企業</t>
    <rPh sb="0" eb="1">
      <t>ホウ</t>
    </rPh>
    <rPh sb="1" eb="3">
      <t>テキヨウ</t>
    </rPh>
    <rPh sb="3" eb="5">
      <t>キギョウ</t>
    </rPh>
    <phoneticPr fontId="2"/>
  </si>
  <si>
    <t>小野市都市施設管理協会</t>
    <rPh sb="0" eb="3">
      <t>オノシ</t>
    </rPh>
    <rPh sb="3" eb="5">
      <t>トシ</t>
    </rPh>
    <rPh sb="5" eb="7">
      <t>シセツ</t>
    </rPh>
    <rPh sb="7" eb="9">
      <t>カンリ</t>
    </rPh>
    <rPh sb="9" eb="11">
      <t>キョウカイ</t>
    </rPh>
    <phoneticPr fontId="2"/>
  </si>
  <si>
    <t>小野市土地開発公社</t>
    <rPh sb="0" eb="3">
      <t>オノシ</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</si>
  <si>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5"/>
  </si>
  <si>
    <t>福祉基金</t>
    <rPh sb="0" eb="2">
      <t>フクシ</t>
    </rPh>
    <rPh sb="2" eb="4">
      <t>キキン</t>
    </rPh>
    <phoneticPr fontId="5"/>
  </si>
  <si>
    <t>文化振興基金</t>
    <rPh sb="0" eb="2">
      <t>ブンカ</t>
    </rPh>
    <rPh sb="2" eb="4">
      <t>シンコウ</t>
    </rPh>
    <rPh sb="4" eb="6">
      <t>キキン</t>
    </rPh>
    <phoneticPr fontId="5"/>
  </si>
  <si>
    <t>白雲谷温泉施設整備及び運営基金</t>
    <rPh sb="0" eb="3">
      <t>ハクウンダニ</t>
    </rPh>
    <rPh sb="3" eb="5">
      <t>オンセン</t>
    </rPh>
    <rPh sb="5" eb="7">
      <t>シセツ</t>
    </rPh>
    <rPh sb="7" eb="9">
      <t>セイビ</t>
    </rPh>
    <rPh sb="9" eb="10">
      <t>オヨ</t>
    </rPh>
    <rPh sb="11" eb="13">
      <t>ウンエイ</t>
    </rPh>
    <rPh sb="13" eb="15">
      <t>キキン</t>
    </rPh>
    <phoneticPr fontId="5"/>
  </si>
  <si>
    <t>教育基金</t>
    <rPh sb="0" eb="2">
      <t>キョウイク</t>
    </rPh>
    <rPh sb="2" eb="4">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</si>
</sst>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9FBF-4D16-A40C-887B740241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45923</c:v>
                </c:pt>
                <c:pt idx="1">
                  <c:v>57792</c:v>
                </c:pt>
                <c:pt idx="2">
                  <c:v>66015</c:v>
                </c:pt>
                <c:pt idx="3">
                  <c:v>149157</c:v>
                </c:pt>
                <c:pt idx="4">
                  <c:v>52051</c:v>
                </c:pt>
              </c:numCache>
            </c:numRef>
          </c:val>
          <c:smooth val="0"/>
          <c:extLst>
            <c:ext xmlns:c16="http://schemas.microsoft.com/office/drawing/2014/chart" uri="{C3380CC4-5D6E-409C-BE32-E72D297353CC}">
              <c16:uniqueId val="{00000001-9FBF-4D16-A40C-887B740241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2.83</c:v>
                </c:pt>
                <c:pt idx="1">
                  <c:v>2.39</c:v>
                </c:pt>
                <c:pt idx="2">
                  <c:v>3.42</c:v>
                </c:pt>
                <c:pt idx="3">
                  <c:v>3.87</c:v>
                </c:pt>
                <c:pt idx="4">
                  <c:v>3.39</c:v>
                </c:pt>
              </c:numCache>
            </c:numRef>
          </c:val>
          <c:extLst>
            <c:ext xmlns:c16="http://schemas.microsoft.com/office/drawing/2014/chart" uri="{C3380CC4-5D6E-409C-BE32-E72D297353CC}">
              <c16:uniqueId val="{00000000-50E9-436C-AF30-83A9E2B78D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37.35</c:v>
                </c:pt>
                <c:pt idx="1">
                  <c:v>39.270000000000003</c:v>
                </c:pt>
                <c:pt idx="2">
                  <c:v>36.53</c:v>
                </c:pt>
                <c:pt idx="3">
                  <c:v>36.92</c:v>
                </c:pt>
                <c:pt idx="4">
                  <c:v>38.24</c:v>
                </c:pt>
              </c:numCache>
            </c:numRef>
          </c:val>
          <c:extLst>
            <c:ext xmlns:c16="http://schemas.microsoft.com/office/drawing/2014/chart" uri="{C3380CC4-5D6E-409C-BE32-E72D297353CC}">
              <c16:uniqueId val="{00000001-50E9-436C-AF30-83A9E2B78D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0.56999999999999995</c:v>
                </c:pt>
                <c:pt idx="1">
                  <c:v>0.45</c:v>
                </c:pt>
                <c:pt idx="2">
                  <c:v>-2.2799999999999998</c:v>
                </c:pt>
                <c:pt idx="3">
                  <c:v>-1.74</c:v>
                </c:pt>
                <c:pt idx="4">
                  <c:v>-0.31</c:v>
                </c:pt>
              </c:numCache>
            </c:numRef>
          </c:val>
          <c:smooth val="0"/>
          <c:extLst>
            <c:ext xmlns:c16="http://schemas.microsoft.com/office/drawing/2014/chart" uri="{C3380CC4-5D6E-409C-BE32-E72D297353CC}">
              <c16:uniqueId val="{00000002-50E9-436C-AF30-83A9E2B78D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6B1-4266-9190-5E1A41C1D5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B1-4266-9190-5E1A41C1D5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6B1-4266-9190-5E1A41C1D5A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0.12</c:v>
                </c:pt>
                <c:pt idx="4">
                  <c:v>#N/A</c:v>
                </c:pt>
                <c:pt idx="5">
                  <c:v>0.13</c:v>
                </c:pt>
                <c:pt idx="6">
                  <c:v>#N/A</c:v>
                </c:pt>
                <c:pt idx="7">
                  <c:v>0.14000000000000001</c:v>
                </c:pt>
                <c:pt idx="8">
                  <c:v>#N/A</c:v>
                </c:pt>
                <c:pt idx="9">
                  <c:v>0.13</c:v>
                </c:pt>
              </c:numCache>
            </c:numRef>
          </c:val>
          <c:extLst>
            <c:ext xmlns:c16="http://schemas.microsoft.com/office/drawing/2014/chart" uri="{C3380CC4-5D6E-409C-BE32-E72D297353CC}">
              <c16:uniqueId val="{00000003-46B1-4266-9190-5E1A41C1D5A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0.78</c:v>
                </c:pt>
                <c:pt idx="2">
                  <c:v>#N/A</c:v>
                </c:pt>
                <c:pt idx="3">
                  <c:v>0.47</c:v>
                </c:pt>
                <c:pt idx="4">
                  <c:v>#N/A</c:v>
                </c:pt>
                <c:pt idx="5">
                  <c:v>0.28000000000000003</c:v>
                </c:pt>
                <c:pt idx="6">
                  <c:v>#N/A</c:v>
                </c:pt>
                <c:pt idx="7">
                  <c:v>0.02</c:v>
                </c:pt>
                <c:pt idx="8">
                  <c:v>#N/A</c:v>
                </c:pt>
                <c:pt idx="9">
                  <c:v>0.17</c:v>
                </c:pt>
              </c:numCache>
            </c:numRef>
          </c:val>
          <c:extLst>
            <c:ext xmlns:c16="http://schemas.microsoft.com/office/drawing/2014/chart" uri="{C3380CC4-5D6E-409C-BE32-E72D297353CC}">
              <c16:uniqueId val="{00000004-46B1-4266-9190-5E1A41C1D5A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0.97</c:v>
                </c:pt>
                <c:pt idx="2">
                  <c:v>#N/A</c:v>
                </c:pt>
                <c:pt idx="3">
                  <c:v>1.56</c:v>
                </c:pt>
                <c:pt idx="4">
                  <c:v>#N/A</c:v>
                </c:pt>
                <c:pt idx="5">
                  <c:v>1.1499999999999999</c:v>
                </c:pt>
                <c:pt idx="6">
                  <c:v>#N/A</c:v>
                </c:pt>
                <c:pt idx="7">
                  <c:v>1.33</c:v>
                </c:pt>
                <c:pt idx="8">
                  <c:v>#N/A</c:v>
                </c:pt>
                <c:pt idx="9">
                  <c:v>1.69</c:v>
                </c:pt>
              </c:numCache>
            </c:numRef>
          </c:val>
          <c:extLst>
            <c:ext xmlns:c16="http://schemas.microsoft.com/office/drawing/2014/chart" uri="{C3380CC4-5D6E-409C-BE32-E72D297353CC}">
              <c16:uniqueId val="{00000005-46B1-4266-9190-5E1A41C1D5A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0.99</c:v>
                </c:pt>
                <c:pt idx="2">
                  <c:v>#N/A</c:v>
                </c:pt>
                <c:pt idx="3">
                  <c:v>1.21</c:v>
                </c:pt>
                <c:pt idx="4">
                  <c:v>#N/A</c:v>
                </c:pt>
                <c:pt idx="5">
                  <c:v>1.26</c:v>
                </c:pt>
                <c:pt idx="6">
                  <c:v>#N/A</c:v>
                </c:pt>
                <c:pt idx="7">
                  <c:v>1.62</c:v>
                </c:pt>
                <c:pt idx="8">
                  <c:v>#N/A</c:v>
                </c:pt>
                <c:pt idx="9">
                  <c:v>1.92</c:v>
                </c:pt>
              </c:numCache>
            </c:numRef>
          </c:val>
          <c:extLst>
            <c:ext xmlns:c16="http://schemas.microsoft.com/office/drawing/2014/chart" uri="{C3380CC4-5D6E-409C-BE32-E72D297353CC}">
              <c16:uniqueId val="{00000006-46B1-4266-9190-5E1A41C1D5A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2.83</c:v>
                </c:pt>
                <c:pt idx="2">
                  <c:v>#N/A</c:v>
                </c:pt>
                <c:pt idx="3">
                  <c:v>2.39</c:v>
                </c:pt>
                <c:pt idx="4">
                  <c:v>#N/A</c:v>
                </c:pt>
                <c:pt idx="5">
                  <c:v>3.42</c:v>
                </c:pt>
                <c:pt idx="6">
                  <c:v>#N/A</c:v>
                </c:pt>
                <c:pt idx="7">
                  <c:v>3.87</c:v>
                </c:pt>
                <c:pt idx="8">
                  <c:v>#N/A</c:v>
                </c:pt>
                <c:pt idx="9">
                  <c:v>3.39</c:v>
                </c:pt>
              </c:numCache>
            </c:numRef>
          </c:val>
          <c:extLst>
            <c:ext xmlns:c16="http://schemas.microsoft.com/office/drawing/2014/chart" uri="{C3380CC4-5D6E-409C-BE32-E72D297353CC}">
              <c16:uniqueId val="{00000007-46B1-4266-9190-5E1A41C1D5A9}"/>
            </c:ext>
          </c:extLst>
        </c:ser>
        <c:ser>
          <c:idx val="8"/>
          <c:order val="8"/>
          <c:tx>
            <c:strRef>
              <c:f>データシート!$A$35</c:f>
              <c:strCache>
                <c:ptCount val="1"/>
                <c:pt idx="0">
                  <c:v>都市開発事業会計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8.39</c:v>
                </c:pt>
                <c:pt idx="2">
                  <c:v>#N/A</c:v>
                </c:pt>
                <c:pt idx="3">
                  <c:v>4.04</c:v>
                </c:pt>
                <c:pt idx="4">
                  <c:v>#N/A</c:v>
                </c:pt>
                <c:pt idx="5">
                  <c:v>3.97</c:v>
                </c:pt>
                <c:pt idx="6">
                  <c:v>#N/A</c:v>
                </c:pt>
                <c:pt idx="7">
                  <c:v>3.99</c:v>
                </c:pt>
                <c:pt idx="8">
                  <c:v>#N/A</c:v>
                </c:pt>
                <c:pt idx="9">
                  <c:v>3.89</c:v>
                </c:pt>
              </c:numCache>
            </c:numRef>
          </c:val>
          <c:extLst>
            <c:ext xmlns:c16="http://schemas.microsoft.com/office/drawing/2014/chart" uri="{C3380CC4-5D6E-409C-BE32-E72D297353CC}">
              <c16:uniqueId val="{00000008-46B1-4266-9190-5E1A41C1D5A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34.89</c:v>
                </c:pt>
                <c:pt idx="2">
                  <c:v>#N/A</c:v>
                </c:pt>
                <c:pt idx="3">
                  <c:v>37.46</c:v>
                </c:pt>
                <c:pt idx="4">
                  <c:v>#N/A</c:v>
                </c:pt>
                <c:pt idx="5">
                  <c:v>33.72</c:v>
                </c:pt>
                <c:pt idx="6">
                  <c:v>#N/A</c:v>
                </c:pt>
                <c:pt idx="7">
                  <c:v>31.14</c:v>
                </c:pt>
                <c:pt idx="8">
                  <c:v>#N/A</c:v>
                </c:pt>
                <c:pt idx="9">
                  <c:v>23.91</c:v>
                </c:pt>
              </c:numCache>
            </c:numRef>
          </c:val>
          <c:extLst>
            <c:ext xmlns:c16="http://schemas.microsoft.com/office/drawing/2014/chart" uri="{C3380CC4-5D6E-409C-BE32-E72D297353CC}">
              <c16:uniqueId val="{00000009-46B1-4266-9190-5E1A41C1D5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2503</c:v>
                </c:pt>
                <c:pt idx="5">
                  <c:v>2473</c:v>
                </c:pt>
                <c:pt idx="8">
                  <c:v>2456</c:v>
                </c:pt>
                <c:pt idx="11">
                  <c:v>2203</c:v>
                </c:pt>
                <c:pt idx="14">
                  <c:v>2172</c:v>
                </c:pt>
              </c:numCache>
            </c:numRef>
          </c:val>
          <c:extLst>
            <c:ext xmlns:c16="http://schemas.microsoft.com/office/drawing/2014/chart" uri="{C3380CC4-5D6E-409C-BE32-E72D297353CC}">
              <c16:uniqueId val="{00000000-BE23-40CA-B4AA-DBB41E0681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23-40CA-B4AA-DBB41E0681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5</c:v>
                </c:pt>
                <c:pt idx="6">
                  <c:v>0</c:v>
                </c:pt>
                <c:pt idx="9">
                  <c:v>0</c:v>
                </c:pt>
                <c:pt idx="12">
                  <c:v>0</c:v>
                </c:pt>
              </c:numCache>
            </c:numRef>
          </c:val>
          <c:extLst>
            <c:ext xmlns:c16="http://schemas.microsoft.com/office/drawing/2014/chart" uri="{C3380CC4-5D6E-409C-BE32-E72D297353CC}">
              <c16:uniqueId val="{00000002-BE23-40CA-B4AA-DBB41E0681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263</c:v>
                </c:pt>
                <c:pt idx="3">
                  <c:v>289</c:v>
                </c:pt>
                <c:pt idx="6">
                  <c:v>261</c:v>
                </c:pt>
                <c:pt idx="9">
                  <c:v>242</c:v>
                </c:pt>
                <c:pt idx="12">
                  <c:v>223</c:v>
                </c:pt>
              </c:numCache>
            </c:numRef>
          </c:val>
          <c:extLst>
            <c:ext xmlns:c16="http://schemas.microsoft.com/office/drawing/2014/chart" uri="{C3380CC4-5D6E-409C-BE32-E72D297353CC}">
              <c16:uniqueId val="{00000003-BE23-40CA-B4AA-DBB41E0681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711</c:v>
                </c:pt>
                <c:pt idx="3">
                  <c:v>595</c:v>
                </c:pt>
                <c:pt idx="6">
                  <c:v>580</c:v>
                </c:pt>
                <c:pt idx="9">
                  <c:v>586</c:v>
                </c:pt>
                <c:pt idx="12">
                  <c:v>546</c:v>
                </c:pt>
              </c:numCache>
            </c:numRef>
          </c:val>
          <c:extLst>
            <c:ext xmlns:c16="http://schemas.microsoft.com/office/drawing/2014/chart" uri="{C3380CC4-5D6E-409C-BE32-E72D297353CC}">
              <c16:uniqueId val="{00000004-BE23-40CA-B4AA-DBB41E0681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23-40CA-B4AA-DBB41E0681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23-40CA-B4AA-DBB41E0681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1944</c:v>
                </c:pt>
                <c:pt idx="3">
                  <c:v>2012</c:v>
                </c:pt>
                <c:pt idx="6">
                  <c:v>1893</c:v>
                </c:pt>
                <c:pt idx="9">
                  <c:v>1836</c:v>
                </c:pt>
                <c:pt idx="12">
                  <c:v>1988</c:v>
                </c:pt>
              </c:numCache>
            </c:numRef>
          </c:val>
          <c:extLst>
            <c:ext xmlns:c16="http://schemas.microsoft.com/office/drawing/2014/chart" uri="{C3380CC4-5D6E-409C-BE32-E72D297353CC}">
              <c16:uniqueId val="{00000007-BE23-40CA-B4AA-DBB41E0681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420</c:v>
                </c:pt>
                <c:pt idx="2">
                  <c:v>#N/A</c:v>
                </c:pt>
                <c:pt idx="3">
                  <c:v>#N/A</c:v>
                </c:pt>
                <c:pt idx="4">
                  <c:v>428</c:v>
                </c:pt>
                <c:pt idx="5">
                  <c:v>#N/A</c:v>
                </c:pt>
                <c:pt idx="6">
                  <c:v>#N/A</c:v>
                </c:pt>
                <c:pt idx="7">
                  <c:v>278</c:v>
                </c:pt>
                <c:pt idx="8">
                  <c:v>#N/A</c:v>
                </c:pt>
                <c:pt idx="9">
                  <c:v>#N/A</c:v>
                </c:pt>
                <c:pt idx="10">
                  <c:v>461</c:v>
                </c:pt>
                <c:pt idx="11">
                  <c:v>#N/A</c:v>
                </c:pt>
                <c:pt idx="12">
                  <c:v>#N/A</c:v>
                </c:pt>
                <c:pt idx="13">
                  <c:v>585</c:v>
                </c:pt>
                <c:pt idx="14">
                  <c:v>#N/A</c:v>
                </c:pt>
              </c:numCache>
            </c:numRef>
          </c:val>
          <c:smooth val="0"/>
          <c:extLst>
            <c:ext xmlns:c16="http://schemas.microsoft.com/office/drawing/2014/chart" uri="{C3380CC4-5D6E-409C-BE32-E72D297353CC}">
              <c16:uniqueId val="{00000008-BE23-40CA-B4AA-DBB41E0681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22759</c:v>
                </c:pt>
                <c:pt idx="5">
                  <c:v>21698</c:v>
                </c:pt>
                <c:pt idx="8">
                  <c:v>20806</c:v>
                </c:pt>
                <c:pt idx="11">
                  <c:v>20509</c:v>
                </c:pt>
                <c:pt idx="14">
                  <c:v>20569</c:v>
                </c:pt>
              </c:numCache>
            </c:numRef>
          </c:val>
          <c:extLst>
            <c:ext xmlns:c16="http://schemas.microsoft.com/office/drawing/2014/chart" uri="{C3380CC4-5D6E-409C-BE32-E72D297353CC}">
              <c16:uniqueId val="{00000000-1BBB-468B-8553-0C31BDD818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1718</c:v>
                </c:pt>
                <c:pt idx="5">
                  <c:v>1587</c:v>
                </c:pt>
                <c:pt idx="8">
                  <c:v>1471</c:v>
                </c:pt>
                <c:pt idx="11">
                  <c:v>1412</c:v>
                </c:pt>
                <c:pt idx="14">
                  <c:v>1398</c:v>
                </c:pt>
              </c:numCache>
            </c:numRef>
          </c:val>
          <c:extLst>
            <c:ext xmlns:c16="http://schemas.microsoft.com/office/drawing/2014/chart" uri="{C3380CC4-5D6E-409C-BE32-E72D297353CC}">
              <c16:uniqueId val="{00000001-1BBB-468B-8553-0C31BDD818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9958</c:v>
                </c:pt>
                <c:pt idx="5">
                  <c:v>10030</c:v>
                </c:pt>
                <c:pt idx="8">
                  <c:v>9922</c:v>
                </c:pt>
                <c:pt idx="11">
                  <c:v>7839</c:v>
                </c:pt>
                <c:pt idx="14">
                  <c:v>8520</c:v>
                </c:pt>
              </c:numCache>
            </c:numRef>
          </c:val>
          <c:extLst>
            <c:ext xmlns:c16="http://schemas.microsoft.com/office/drawing/2014/chart" uri="{C3380CC4-5D6E-409C-BE32-E72D297353CC}">
              <c16:uniqueId val="{00000002-1BBB-468B-8553-0C31BDD818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BB-468B-8553-0C31BDD818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BB-468B-8553-0C31BDD818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87</c:v>
                </c:pt>
                <c:pt idx="3">
                  <c:v>0</c:v>
                </c:pt>
                <c:pt idx="6">
                  <c:v>0</c:v>
                </c:pt>
                <c:pt idx="9">
                  <c:v>0</c:v>
                </c:pt>
                <c:pt idx="12">
                  <c:v>0</c:v>
                </c:pt>
              </c:numCache>
            </c:numRef>
          </c:val>
          <c:extLst>
            <c:ext xmlns:c16="http://schemas.microsoft.com/office/drawing/2014/chart" uri="{C3380CC4-5D6E-409C-BE32-E72D297353CC}">
              <c16:uniqueId val="{00000005-1BBB-468B-8553-0C31BDD818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3023</c:v>
                </c:pt>
                <c:pt idx="3">
                  <c:v>2793</c:v>
                </c:pt>
                <c:pt idx="6">
                  <c:v>2788</c:v>
                </c:pt>
                <c:pt idx="9">
                  <c:v>2681</c:v>
                </c:pt>
                <c:pt idx="12">
                  <c:v>2661</c:v>
                </c:pt>
              </c:numCache>
            </c:numRef>
          </c:val>
          <c:extLst>
            <c:ext xmlns:c16="http://schemas.microsoft.com/office/drawing/2014/chart" uri="{C3380CC4-5D6E-409C-BE32-E72D297353CC}">
              <c16:uniqueId val="{00000006-1BBB-468B-8553-0C31BDD818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2731</c:v>
                </c:pt>
                <c:pt idx="3">
                  <c:v>2576</c:v>
                </c:pt>
                <c:pt idx="6">
                  <c:v>2584</c:v>
                </c:pt>
                <c:pt idx="9">
                  <c:v>2496</c:v>
                </c:pt>
                <c:pt idx="12">
                  <c:v>2836</c:v>
                </c:pt>
              </c:numCache>
            </c:numRef>
          </c:val>
          <c:extLst>
            <c:ext xmlns:c16="http://schemas.microsoft.com/office/drawing/2014/chart" uri="{C3380CC4-5D6E-409C-BE32-E72D297353CC}">
              <c16:uniqueId val="{00000007-1BBB-468B-8553-0C31BDD818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6987</c:v>
                </c:pt>
                <c:pt idx="3">
                  <c:v>5843</c:v>
                </c:pt>
                <c:pt idx="6">
                  <c:v>4802</c:v>
                </c:pt>
                <c:pt idx="9">
                  <c:v>4203</c:v>
                </c:pt>
                <c:pt idx="12">
                  <c:v>3843</c:v>
                </c:pt>
              </c:numCache>
            </c:numRef>
          </c:val>
          <c:extLst>
            <c:ext xmlns:c16="http://schemas.microsoft.com/office/drawing/2014/chart" uri="{C3380CC4-5D6E-409C-BE32-E72D297353CC}">
              <c16:uniqueId val="{00000008-1BBB-468B-8553-0C31BDD818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9-1BBB-468B-8553-0C31BDD818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18243</c:v>
                </c:pt>
                <c:pt idx="3">
                  <c:v>18522</c:v>
                </c:pt>
                <c:pt idx="6">
                  <c:v>18948</c:v>
                </c:pt>
                <c:pt idx="9">
                  <c:v>21557</c:v>
                </c:pt>
                <c:pt idx="12">
                  <c:v>21695</c:v>
                </c:pt>
              </c:numCache>
            </c:numRef>
          </c:val>
          <c:extLst>
            <c:ext xmlns:c16="http://schemas.microsoft.com/office/drawing/2014/chart" uri="{C3380CC4-5D6E-409C-BE32-E72D297353CC}">
              <c16:uniqueId val="{0000000A-1BBB-468B-8553-0C31BDD818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1178</c:v>
                </c:pt>
                <c:pt idx="11">
                  <c:v>#N/A</c:v>
                </c:pt>
                <c:pt idx="12">
                  <c:v>#N/A</c:v>
                </c:pt>
                <c:pt idx="13">
                  <c:v>548</c:v>
                </c:pt>
                <c:pt idx="14">
                  <c:v>#N/A</c:v>
                </c:pt>
              </c:numCache>
            </c:numRef>
          </c:val>
          <c:smooth val="0"/>
          <c:extLst>
            <c:ext xmlns:c16="http://schemas.microsoft.com/office/drawing/2014/chart" uri="{C3380CC4-5D6E-409C-BE32-E72D297353CC}">
              <c16:uniqueId val="{0000000B-1BBB-468B-8553-0C31BDD818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4234</c:v>
                </c:pt>
                <c:pt idx="1">
                  <c:v>4193</c:v>
                </c:pt>
                <c:pt idx="2">
                  <c:v>4425</c:v>
                </c:pt>
              </c:numCache>
            </c:numRef>
          </c:val>
          <c:extLst>
            <c:ext xmlns:c16="http://schemas.microsoft.com/office/drawing/2014/chart" uri="{C3380CC4-5D6E-409C-BE32-E72D297353CC}">
              <c16:uniqueId val="{00000000-23B3-45DF-A44E-6A4C71AF86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948</c:v>
                </c:pt>
                <c:pt idx="1">
                  <c:v>952</c:v>
                </c:pt>
                <c:pt idx="2">
                  <c:v>956</c:v>
                </c:pt>
              </c:numCache>
            </c:numRef>
          </c:val>
          <c:extLst>
            <c:ext xmlns:c16="http://schemas.microsoft.com/office/drawing/2014/chart" uri="{C3380CC4-5D6E-409C-BE32-E72D297353CC}">
              <c16:uniqueId val="{00000001-23B3-45DF-A44E-6A4C71AF86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4101</c:v>
                </c:pt>
                <c:pt idx="1">
                  <c:v>2551</c:v>
                </c:pt>
                <c:pt idx="2">
                  <c:v>2976</c:v>
                </c:pt>
              </c:numCache>
            </c:numRef>
          </c:val>
          <c:extLst>
            <c:ext xmlns:c16="http://schemas.microsoft.com/office/drawing/2014/chart" uri="{C3380CC4-5D6E-409C-BE32-E72D297353CC}">
              <c16:uniqueId val="{00000002-23B3-45DF-A44E-6A4C71AF86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新庁舎建設に係る地方債の償還が開始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したことにより、元利償還金は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億円増加した。一方、下水道や病院事業債の償還完了に伴い、公営企業債の元利償還金に対する繰入金及び組合等が起こした地方債の元利償還金に対する負担金等は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億円減少し、実質公債費比率の分子は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今後も老朽化した公共施設等の更新を控えていることから、国・県補助金及び交付税措置のある有利な地方債を積極的に活用し、公債費負担の適正化に努める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満期一括償還の起債を行っていないため、積立はない。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億円増加したが、公営企業債等繰入見込額が</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億円減少し、将来負担額は前年度と同程度であった。一方、事業見直しの成果やコロナ対策関連補助金の活用により財政基金の取崩しを行わなかったことや、新庁舎完成により、水道事業会計から庁舎建設に係る負担金を公共施設整備基金へ積み立てたことにより、充当可能基金は前年度より</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億円増加し、将来負担比率の分子は</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老朽化した公共施設等の更新を控えていることから、国・県補助金及び交付税措置のある有利な地方債の活用や既存事業の見直しなどにより、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過度な将来負担が生じないよう計画的に事業を実施し、持続可能な財政運営に努める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兵庫県小野市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億円を取り崩して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億円を積み立てたため、前年度より</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億円増加し、総額</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83.6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取崩の主な内訳は、最終処分場の整備や小野南中学校の長寿命化改修の財源として公共施設整備基金を</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億円、白雲谷温泉ゆぴかの空調工事やコロナによる赤字補てんの財源として白雲谷温泉施設整備及び運営基金を</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億円活用した。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積立の主な内訳は、財政調整基金が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新庁舎完成によ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水道事業会計か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庁舎建設に係る負担金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を含め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引き続き公共施設の長寿命化事業等が見込まれる状況においても持続可能な財政を維持するため、市独自の財政規律ガイドラインを設定し、基金残高を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億円以上確保することとしている。ガイドラインを堅持するため、事業見直しによるコスト削減や公共施設の再編などにより、基金の適正な活用に努める。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・公共施設整備基金：公共施設の整備に要する資金に充てるための財源として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・福祉基金：より充実した福祉の推進を図るための財源として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・文化振興基金：芸術文化の向上と継続的な発展を図るための財源として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・白雲谷温泉施設整備及び運営基金：白雲谷温泉ゆぴかの施設の整備に要する資金及び健全な運営に資するための財源として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・教育基金：教育事業の充実のために必要な経費の財源として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最終処分場の整備や小野南中学校の長寿命化改修の財源として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を取り崩したが、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新庁舎完成によ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水道事業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会計から庁舎建設に係る負担金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億円と預金利息相当額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・白雲谷温泉施設整備及び運営基金：預金利息及び前年度運営黒字相当額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億円を積み立てたが、</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空調工事やコロナによる赤字補てんの</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財源として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・公共施設整備基金：今後も学校施設や体育施設等の長寿命化事業が見込まれるため、計画的な積立・取崩を行う。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・白雲谷温泉施設整備及び運営基金：指定管理者と協働して赤字額の縮減を図り、将来の改修等に備えて着実な積立を行う。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事業見直しの成果やコロナ対策関連補助金の活用等により、</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年ぶりに取崩を行わな</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かったことで、前年度より</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億円増えて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に係る償還や高齢化の進展等による扶助費、公共施設の維持管理費などの増加による財源不足に対応するため、多額の取崩が見込まれる。補助金等の財源確保に努め、他の基金との均衡も図りながら、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年度に新庁舎建設後の公債費の増嵩に備えるため私有財産の売却益を活用して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年連続で減債基金を取り崩さない財政運営を行っており、基金残高は利子分の積立により増加した。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実施に伴い地方債残高と公債費の増嵩が見込まれることから、繰上償還時の財源としての活用や景気後退時の財源不足に伴う公債費の財源として活用する。また、臨時的収入等を活用して計画的な積立を行う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48,146
47,242
92.94
26,436,030
25,645,521
392,335
11,570,912
21,695,059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ポイント上昇し、類似団体平均より良好な指標となっている。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高齢化の進展などにより社会福祉費や高齢者保健福祉費が増加したことで、基準財政需要額は前年度より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億円増加したが、基準財政収入額も、市民税、固定資産税の増などにより前年度より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億円増加しており、数値は改善している。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今後も財政基盤の強化に向けて、税等一般財源の確保に向けた事業を実施するとともに、公共施設の再編を含め、効率的な行政運営に努める。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77258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7437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77258</xdr:rowOff>
    </xdr:from>
    <xdr:to>
      <xdr:col>19</xdr:col>
      <xdr:colOff>133350</xdr:colOff>
      <xdr:row>39</xdr:row>
      <xdr:rowOff>97367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26458</xdr:rowOff>
    </xdr:from>
    <xdr:to>
      <xdr:col>19</xdr:col>
      <xdr:colOff>184150</xdr:colOff>
      <xdr:row>39</xdr:row>
      <xdr:rowOff>128058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138235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市税収入は減少したものの、増税による地方消費税交付金の増や臨時財政対策債の増により経常一般財源は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億円増加した。新庁舎建設に係る起債の償還開始により公債費が大幅に増加したものの、経常的歳出は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億円の増に留まり、経常収支比率は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今後、社会保障費など経常経費の増加が見込まれることから、事業の見直し等により経費の適正化を図るとともに、市税等自主財源の確保に努める。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35878</xdr:rowOff>
    </xdr:from>
    <xdr:to>
      <xdr:col>23</xdr:col>
      <xdr:colOff>133350</xdr:colOff>
      <xdr:row>63</xdr:row>
      <xdr:rowOff>78105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3722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78105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191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41910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1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128905</xdr:rowOff>
    </xdr:from>
    <xdr:to>
      <xdr:col>11</xdr:col>
      <xdr:colOff>31750</xdr:colOff>
      <xdr:row>63</xdr:row>
      <xdr:rowOff>41910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5880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156528</xdr:rowOff>
    </xdr:from>
    <xdr:to>
      <xdr:col>23</xdr:col>
      <xdr:colOff>184150</xdr:colOff>
      <xdr:row>63</xdr:row>
      <xdr:rowOff>86678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1605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139082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9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人当たり人件費・物件費等決算額は、前年度より</a:t>
          </a:r>
          <a:r>
            <a:rPr kumimoji="1" lang="en-US" altLang="ja-JP" sz="1300">
              <a:latin typeface="ＭＳ Ｐゴシック" panose="020B0600070205080204" pitchFamily="50" charset="-128"/>
              <a:ea typeface="ＭＳ Ｐゴシック" panose="020B0600070205080204" pitchFamily="50" charset="-128"/>
            </a:rPr>
            <a:t>8,926</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スクール構想により、学校のネットワーク環境整備と全児童・生徒にタブレット型パソコンを配置したことにより、物件費が大幅に増加したことによる。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全国平均、兵庫県平均、類似団体平均と比較するといずれも下回っており、引き続き適正な職員定数や業務遂行の改善による時間外手当の削減に努め、財政の適正化を図る。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60708</xdr:rowOff>
    </xdr:from>
    <xdr:to>
      <xdr:col>23</xdr:col>
      <xdr:colOff>133350</xdr:colOff>
      <xdr:row>81</xdr:row>
      <xdr:rowOff>132502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48158"/>
          <a:ext cx="838200" cy="7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16799</xdr:rowOff>
    </xdr:from>
    <xdr:to>
      <xdr:col>19</xdr:col>
      <xdr:colOff>133350</xdr:colOff>
      <xdr:row>81</xdr:row>
      <xdr:rowOff>60708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04249"/>
          <a:ext cx="889000" cy="4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16799</xdr:rowOff>
    </xdr:from>
    <xdr:to>
      <xdr:col>15</xdr:col>
      <xdr:colOff>82550</xdr:colOff>
      <xdr:row>81</xdr:row>
      <xdr:rowOff>25397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04249"/>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161182</xdr:rowOff>
    </xdr:from>
    <xdr:to>
      <xdr:col>11</xdr:col>
      <xdr:colOff>31750</xdr:colOff>
      <xdr:row>81</xdr:row>
      <xdr:rowOff>25397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77182"/>
          <a:ext cx="889000" cy="3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81702</xdr:rowOff>
    </xdr:from>
    <xdr:to>
      <xdr:col>23</xdr:col>
      <xdr:colOff>184150</xdr:colOff>
      <xdr:row>82</xdr:row>
      <xdr:rowOff>11852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98229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9908</xdr:rowOff>
    </xdr:from>
    <xdr:to>
      <xdr:col>19</xdr:col>
      <xdr:colOff>184150</xdr:colOff>
      <xdr:row>81</xdr:row>
      <xdr:rowOff>111508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121685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66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137449</xdr:rowOff>
    </xdr:from>
    <xdr:to>
      <xdr:col>15</xdr:col>
      <xdr:colOff>133350</xdr:colOff>
      <xdr:row>81</xdr:row>
      <xdr:rowOff>67599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77776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2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146047</xdr:rowOff>
    </xdr:from>
    <xdr:to>
      <xdr:col>11</xdr:col>
      <xdr:colOff>82550</xdr:colOff>
      <xdr:row>81</xdr:row>
      <xdr:rowOff>76197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86374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110382</xdr:rowOff>
    </xdr:from>
    <xdr:to>
      <xdr:col>7</xdr:col>
      <xdr:colOff>31750</xdr:colOff>
      <xdr:row>81</xdr:row>
      <xdr:rowOff>40532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50709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9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ラスパイレス指数は、前年度と同じ</a:t>
          </a:r>
          <a:r>
            <a:rPr kumimoji="1" lang="en-US" altLang="ja-JP" sz="1300">
              <a:latin typeface="ＭＳ Ｐゴシック" panose="020B0600070205080204" pitchFamily="50" charset="-128"/>
              <a:ea typeface="ＭＳ Ｐゴシック" panose="020B0600070205080204" pitchFamily="50" charset="-128"/>
            </a:rPr>
            <a:t>100.3</a:t>
          </a:r>
          <a:r>
            <a:rPr kumimoji="1" lang="ja-JP" altLang="en-US" sz="1300">
              <a:latin typeface="ＭＳ Ｐゴシック" panose="020B0600070205080204" pitchFamily="50" charset="-128"/>
              <a:ea typeface="ＭＳ Ｐゴシック" panose="020B0600070205080204" pitchFamily="50" charset="-128"/>
            </a:rPr>
            <a:t>となり、全国市平均や類似団体平均より高い水準となっている。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給与の一律カット等は行わず、業務遂行の更なる改善による時間外勤務の削減や、職員手当の適正化により、人件費の総額をいかに減らすかという視点で取り組んでいる。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34572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7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168628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7792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168628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7926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47978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7122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以降、人口当たりの職員数を人事マネジメントの一指標として、職員採用や人員配置の適正化を図ってきた。人口減少にあっても増え続ける行政需要に対し、多種多様な勤務形態・人材の活用を進めるとともに、民間委託や指定管理を導入するなど、業務の効率化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引き続き兵庫県内最小規模の職員数で業務を遂行し、全国・兵庫県平均及び類似団体平均を下回る状況を堅持する。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16782</xdr:rowOff>
    </xdr:from>
    <xdr:to>
      <xdr:col>81</xdr:col>
      <xdr:colOff>44450</xdr:colOff>
      <xdr:row>60</xdr:row>
      <xdr:rowOff>59872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03782"/>
          <a:ext cx="8382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13335</xdr:rowOff>
    </xdr:from>
    <xdr:to>
      <xdr:col>77</xdr:col>
      <xdr:colOff>44450</xdr:colOff>
      <xdr:row>60</xdr:row>
      <xdr:rowOff>16782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0033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157208</xdr:rowOff>
    </xdr:from>
    <xdr:to>
      <xdr:col>72</xdr:col>
      <xdr:colOff>203200</xdr:colOff>
      <xdr:row>60</xdr:row>
      <xdr:rowOff>13335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7275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157208</xdr:rowOff>
    </xdr:from>
    <xdr:to>
      <xdr:col>68</xdr:col>
      <xdr:colOff>152400</xdr:colOff>
      <xdr:row>59</xdr:row>
      <xdr:rowOff>160655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27275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9072</xdr:rowOff>
    </xdr:from>
    <xdr:to>
      <xdr:col>81</xdr:col>
      <xdr:colOff>95250</xdr:colOff>
      <xdr:row>60</xdr:row>
      <xdr:rowOff>110672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25599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137432</xdr:rowOff>
    </xdr:from>
    <xdr:to>
      <xdr:col>77</xdr:col>
      <xdr:colOff>95250</xdr:colOff>
      <xdr:row>60</xdr:row>
      <xdr:rowOff>67582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77759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21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133985</xdr:rowOff>
    </xdr:from>
    <xdr:to>
      <xdr:col>73</xdr:col>
      <xdr:colOff>44450</xdr:colOff>
      <xdr:row>60</xdr:row>
      <xdr:rowOff>64135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74312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106408</xdr:rowOff>
    </xdr:from>
    <xdr:to>
      <xdr:col>68</xdr:col>
      <xdr:colOff>203200</xdr:colOff>
      <xdr:row>60</xdr:row>
      <xdr:rowOff>36558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46735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109855</xdr:rowOff>
    </xdr:from>
    <xdr:to>
      <xdr:col>64</xdr:col>
      <xdr:colOff>152400</xdr:colOff>
      <xdr:row>60</xdr:row>
      <xdr:rowOff>40005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50182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下水道や病院事業債の償還完了に伴い、公営企業債の元利償還金に対する繰入金等が</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億円減少したが、新庁舎建設事業債などの償還開始に伴う元利償還金が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億円増となり、単年度では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ポイントの増に留まった。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今後も老朽化した公共施設等の更新を控えていることから、国・県補助金及び交付税措置のある有利な地方債を積極的に活用し、公債費負担の適正化に努める。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39</xdr:row>
      <xdr:rowOff>18542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6568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141732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6471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38</xdr:row>
      <xdr:rowOff>132080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6375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38</xdr:row>
      <xdr:rowOff>161036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6375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139192</xdr:rowOff>
    </xdr:from>
    <xdr:to>
      <xdr:col>81</xdr:col>
      <xdr:colOff>95250</xdr:colOff>
      <xdr:row>39</xdr:row>
      <xdr:rowOff>69342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155719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90932</xdr:rowOff>
    </xdr:from>
    <xdr:to>
      <xdr:col>77</xdr:col>
      <xdr:colOff>95250</xdr:colOff>
      <xdr:row>39</xdr:row>
      <xdr:rowOff>21082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31259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37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新庁舎建設事業に係る公営企業会計からの負担金の積立てによる充当可能基金の増や、病院、下水道事業の地方債残高に対する繰入見込額の減により、将来負担比率は</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今後も地方債残高及び基金残高の適正管理に努め、市が独自に定める財政規律やガイドラインの</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％以下を堅持できるよう、交付税措置のある有利な地方債の活用や既存事業の見直しなどにより、世代間の公平性を保っていく。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78308</xdr:rowOff>
    </xdr:from>
    <xdr:to>
      <xdr:col>81</xdr:col>
      <xdr:colOff>44450</xdr:colOff>
      <xdr:row>14</xdr:row>
      <xdr:rowOff>111125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478608"/>
          <a:ext cx="8382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27508</xdr:rowOff>
    </xdr:from>
    <xdr:to>
      <xdr:col>81</xdr:col>
      <xdr:colOff>95250</xdr:colOff>
      <xdr:row>14</xdr:row>
      <xdr:rowOff>129108</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4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120235</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3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60325</xdr:rowOff>
    </xdr:from>
    <xdr:to>
      <xdr:col>77</xdr:col>
      <xdr:colOff>95250</xdr:colOff>
      <xdr:row>14</xdr:row>
      <xdr:rowOff>161925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652</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2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48,146
47,242
92.94
26,436,030
25,645,521
392,335
11,570,912
21,695,059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会計年度任用職員制度の導入により人件費に係る経常一般財源は</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億円増加し、経常収支比率は前年度より</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ポイント増加した。類似団体平均を上回ったが、全国・兵庫県平均は下回っている。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年間の退職者不補充や、民間委託の推進等により、他団体に先駆けて職員数の削減に取り組み、更に平成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年度から地域手当（</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％）を全廃するなど、徹底した人件費の抑制に取り組んできた。また、他団体の人口当たりの職員数や、手当を含めた年間収入の額を比較し、給与水準の適正化に努めている。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38</xdr:row>
      <xdr:rowOff>50800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1849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12700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50800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60325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223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xdr:rowOff>
    </xdr:from>
    <xdr:to>
      <xdr:col>6</xdr:col>
      <xdr:colOff>171450</xdr:colOff>
      <xdr:row>36</xdr:row>
      <xdr:rowOff>111125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95902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26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アフタースクール事業の民間委託や、予防接種の委託化により物件費は増加したが、会計年度任用職員制度の導入により、全体では経常一般財源が</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億円減少したため、経常収支比率は</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ポイント改善した。兵庫県平均を上回ったものの、全国平均及び類似団体平均は下回っている。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今後も各平均を下回るよう、委託内容や事業の見直しによりコスト削減に取り組む。</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17</xdr:row>
      <xdr:rowOff>123190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0162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123190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84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69850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931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16510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915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子どもの医療費や児童扶養手当など、扶助費に係る経常一般財源が</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億円減少し、幼児教育・保育無償化に係る補助金が増加したことにより、経常収支比率は前年度より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ポイント改善した。類似団体平均は上回っているが、全国・兵庫県平均は下回っている。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今後も高齢化や子ども・子育て支援により社会給付費は増加する傾向にあり、市独自事業の見直しや適正な支給を徹底していく。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118835</xdr:rowOff>
    </xdr:from>
    <xdr:to>
      <xdr:col>24</xdr:col>
      <xdr:colOff>25400</xdr:colOff>
      <xdr:row>58</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8914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143328</xdr:rowOff>
    </xdr:from>
    <xdr:to>
      <xdr:col>19</xdr:col>
      <xdr:colOff>187325</xdr:colOff>
      <xdr:row>59</xdr:row>
      <xdr:rowOff>4535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10087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4535</xdr:rowOff>
    </xdr:from>
    <xdr:to>
      <xdr:col>15</xdr:col>
      <xdr:colOff>98425</xdr:colOff>
      <xdr:row>59</xdr:row>
      <xdr:rowOff>20865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101200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59</xdr:row>
      <xdr:rowOff>20865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9241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92528</xdr:rowOff>
    </xdr:from>
    <xdr:to>
      <xdr:col>20</xdr:col>
      <xdr:colOff>38100</xdr:colOff>
      <xdr:row>59</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7455</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125185</xdr:rowOff>
    </xdr:from>
    <xdr:to>
      <xdr:col>15</xdr:col>
      <xdr:colOff>149225</xdr:colOff>
      <xdr:row>59</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40112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介護保険や後期高齢者医療特別会計への繰出金など、その他の経費に係る経常一般財源は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億円増加したが、それ以上に歳入経常一般財源が増加しているため、経常収支比率は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ポイント改善した。全国・兵庫県平均、類似団体平均とほぼ同程度となっている。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特別会計への繰出金は、高齢化の進展により今後も高い水準で推移することが見込まれるが、市独自施策の見直しや予防医療の推進など特別会計の経営改善を徹底し、コスト縮減に取り組む。</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67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73660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0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5080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153670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農業共済の県営化に伴う小野加東広域事務組合への負担金の廃止や、予防接種の委託化により、補助費に係る経常一般財源が</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億円減少したことで、経常収支比率は</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ポイント改善し、初めて類似団体平均を下回った。平成</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年度から下水道事業に公営企業法を適用しており、当該事業への負担金等は補助費等に分類されるため、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全国・兵庫県平均を上回</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る要因となっている。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今後も、単独で実施している補助金・負担金の見直しを行い、適正・公平な交付に努める。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83566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540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92710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92710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124714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新庁舎建設に係る地方債の償還が開始するなど、公債費に係る経常一般財源は</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億円増加し、経常収支比率は前年度より</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ポイント増加した。全国平均を上回っているが、兵庫県平均及び類似団体平均は下回っている。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今後、道路整備や公共施設の長寿命化が控えており、比率の増加が見込まれる。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国・県補助金及び交付税措置のある有利な地方債を積極的に活用し、公債費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の抑制と平準化を進め堅実な財政運営に努める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78</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096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123189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09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78</xdr:row>
      <xdr:rowOff>20320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324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20320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370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168927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58438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改善し、類似団体平均とほぼ同水準で推移している。これは、「人件費」や「扶助費」が類似団体と比較して高い水準にある一方、「物件費」や「補助費等」の経費が低い水準となっ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今後もゼロベースで事業の見直しを行いながら、更なる行財政改革の取り組みなどにより、コストの削減に努めていく。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110998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2212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77</xdr:row>
      <xdr:rowOff>110998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2577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56135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349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33274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184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156735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146575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90206</xdr:rowOff>
    </xdr:from>
    <xdr:to>
      <xdr:col>29</xdr:col>
      <xdr:colOff>127000</xdr:colOff>
      <xdr:row>17</xdr:row>
      <xdr:rowOff>112446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52481"/>
          <a:ext cx="647700" cy="22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90206</xdr:rowOff>
    </xdr:from>
    <xdr:to>
      <xdr:col>26</xdr:col>
      <xdr:colOff>50800</xdr:colOff>
      <xdr:row>17</xdr:row>
      <xdr:rowOff>115238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52481"/>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112250</xdr:rowOff>
    </xdr:from>
    <xdr:to>
      <xdr:col>22</xdr:col>
      <xdr:colOff>114300</xdr:colOff>
      <xdr:row>17</xdr:row>
      <xdr:rowOff>115238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74525"/>
          <a:ext cx="698500" cy="2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112250</xdr:rowOff>
    </xdr:from>
    <xdr:to>
      <xdr:col>18</xdr:col>
      <xdr:colOff>177800</xdr:colOff>
      <xdr:row>17</xdr:row>
      <xdr:rowOff>135093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74525"/>
          <a:ext cx="698500" cy="2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61646</xdr:rowOff>
    </xdr:from>
    <xdr:to>
      <xdr:col>29</xdr:col>
      <xdr:colOff>177800</xdr:colOff>
      <xdr:row>17</xdr:row>
      <xdr:rowOff>163246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2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33723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9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39406</xdr:rowOff>
    </xdr:from>
    <xdr:to>
      <xdr:col>26</xdr:col>
      <xdr:colOff>101600</xdr:colOff>
      <xdr:row>17</xdr:row>
      <xdr:rowOff>141006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0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125783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88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64438</xdr:rowOff>
    </xdr:from>
    <xdr:to>
      <xdr:col>22</xdr:col>
      <xdr:colOff>165100</xdr:colOff>
      <xdr:row>17</xdr:row>
      <xdr:rowOff>166038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1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61450</xdr:rowOff>
    </xdr:from>
    <xdr:to>
      <xdr:col>19</xdr:col>
      <xdr:colOff>38100</xdr:colOff>
      <xdr:row>17</xdr:row>
      <xdr:rowOff>163050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1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84293</xdr:rowOff>
    </xdr:from>
    <xdr:to>
      <xdr:col>15</xdr:col>
      <xdr:colOff>101600</xdr:colOff>
      <xdr:row>18</xdr:row>
      <xdr:rowOff>14443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170670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3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77417</xdr:rowOff>
    </xdr:from>
    <xdr:to>
      <xdr:col>29</xdr:col>
      <xdr:colOff>127000</xdr:colOff>
      <xdr:row>37</xdr:row>
      <xdr:rowOff>137995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02117"/>
          <a:ext cx="647700" cy="60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137995</xdr:rowOff>
    </xdr:from>
    <xdr:to>
      <xdr:col>26</xdr:col>
      <xdr:colOff>50800</xdr:colOff>
      <xdr:row>37</xdr:row>
      <xdr:rowOff>225527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62695"/>
          <a:ext cx="698500" cy="87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155987</xdr:rowOff>
    </xdr:from>
    <xdr:to>
      <xdr:col>22</xdr:col>
      <xdr:colOff>114300</xdr:colOff>
      <xdr:row>37</xdr:row>
      <xdr:rowOff>225527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80687"/>
          <a:ext cx="698500" cy="69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155987</xdr:rowOff>
    </xdr:from>
    <xdr:to>
      <xdr:col>18</xdr:col>
      <xdr:colOff>177800</xdr:colOff>
      <xdr:row>37</xdr:row>
      <xdr:rowOff>160101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80687"/>
          <a:ext cx="698500" cy="4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26617</xdr:rowOff>
    </xdr:from>
    <xdr:to>
      <xdr:col>29</xdr:col>
      <xdr:colOff>177800</xdr:colOff>
      <xdr:row>37</xdr:row>
      <xdr:rowOff>128217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51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170144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2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87195</xdr:rowOff>
    </xdr:from>
    <xdr:to>
      <xdr:col>26</xdr:col>
      <xdr:colOff>101600</xdr:colOff>
      <xdr:row>37</xdr:row>
      <xdr:rowOff>188795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11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173572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9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174727</xdr:rowOff>
    </xdr:from>
    <xdr:to>
      <xdr:col>22</xdr:col>
      <xdr:colOff>165100</xdr:colOff>
      <xdr:row>37</xdr:row>
      <xdr:rowOff>276327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9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261104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8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105187</xdr:rowOff>
    </xdr:from>
    <xdr:to>
      <xdr:col>19</xdr:col>
      <xdr:colOff>38100</xdr:colOff>
      <xdr:row>37</xdr:row>
      <xdr:rowOff>206787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2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191564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1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109301</xdr:rowOff>
    </xdr:from>
    <xdr:to>
      <xdr:col>15</xdr:col>
      <xdr:colOff>101600</xdr:colOff>
      <xdr:row>37</xdr:row>
      <xdr:rowOff>210901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4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195678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2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48,146
47,242
92.94
26,436,030
25,645,521
392,335
11,570,912
21,695,059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92853</xdr:rowOff>
    </xdr:from>
    <xdr:to>
      <xdr:col>24</xdr:col>
      <xdr:colOff>63500</xdr:colOff>
      <xdr:row>37</xdr:row>
      <xdr:rowOff>129005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65053"/>
          <a:ext cx="838200" cy="20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123437</xdr:rowOff>
    </xdr:from>
    <xdr:to>
      <xdr:col>19</xdr:col>
      <xdr:colOff>177800</xdr:colOff>
      <xdr:row>37</xdr:row>
      <xdr:rowOff>129005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67087"/>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107402</xdr:rowOff>
    </xdr:from>
    <xdr:to>
      <xdr:col>15</xdr:col>
      <xdr:colOff>50800</xdr:colOff>
      <xdr:row>37</xdr:row>
      <xdr:rowOff>123437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51052"/>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107402</xdr:rowOff>
    </xdr:from>
    <xdr:to>
      <xdr:col>10</xdr:col>
      <xdr:colOff>114300</xdr:colOff>
      <xdr:row>37</xdr:row>
      <xdr:rowOff>118636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51052"/>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42053</xdr:rowOff>
    </xdr:from>
    <xdr:to>
      <xdr:col>24</xdr:col>
      <xdr:colOff>114300</xdr:colOff>
      <xdr:row>36</xdr:row>
      <xdr:rowOff>143653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20480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78205</xdr:rowOff>
    </xdr:from>
    <xdr:to>
      <xdr:col>20</xdr:col>
      <xdr:colOff>38100</xdr:colOff>
      <xdr:row>38</xdr:row>
      <xdr:rowOff>8355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170932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72637</xdr:rowOff>
    </xdr:from>
    <xdr:to>
      <xdr:col>15</xdr:col>
      <xdr:colOff>101600</xdr:colOff>
      <xdr:row>38</xdr:row>
      <xdr:rowOff>2787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165364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56602</xdr:rowOff>
    </xdr:from>
    <xdr:to>
      <xdr:col>10</xdr:col>
      <xdr:colOff>165100</xdr:colOff>
      <xdr:row>37</xdr:row>
      <xdr:rowOff>158202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149329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67836</xdr:rowOff>
    </xdr:from>
    <xdr:to>
      <xdr:col>6</xdr:col>
      <xdr:colOff>38100</xdr:colOff>
      <xdr:row>37</xdr:row>
      <xdr:rowOff>169436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160563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119638</xdr:rowOff>
    </xdr:from>
    <xdr:to>
      <xdr:col>24</xdr:col>
      <xdr:colOff>63500</xdr:colOff>
      <xdr:row>57</xdr:row>
      <xdr:rowOff>147320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92288"/>
          <a:ext cx="838200" cy="2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119638</xdr:rowOff>
    </xdr:from>
    <xdr:to>
      <xdr:col>19</xdr:col>
      <xdr:colOff>177800</xdr:colOff>
      <xdr:row>57</xdr:row>
      <xdr:rowOff>170224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92288"/>
          <a:ext cx="8890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154755</xdr:rowOff>
    </xdr:from>
    <xdr:to>
      <xdr:col>15</xdr:col>
      <xdr:colOff>50800</xdr:colOff>
      <xdr:row>57</xdr:row>
      <xdr:rowOff>170224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2740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154755</xdr:rowOff>
    </xdr:from>
    <xdr:to>
      <xdr:col>10</xdr:col>
      <xdr:colOff>114300</xdr:colOff>
      <xdr:row>58</xdr:row>
      <xdr:rowOff>20545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27405"/>
          <a:ext cx="889000" cy="3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96520</xdr:rowOff>
    </xdr:from>
    <xdr:to>
      <xdr:col>24</xdr:col>
      <xdr:colOff>114300</xdr:colOff>
      <xdr:row>58</xdr:row>
      <xdr:rowOff>26670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11447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68838</xdr:rowOff>
    </xdr:from>
    <xdr:to>
      <xdr:col>20</xdr:col>
      <xdr:colOff>38100</xdr:colOff>
      <xdr:row>57</xdr:row>
      <xdr:rowOff>170438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161565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3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119424</xdr:rowOff>
    </xdr:from>
    <xdr:to>
      <xdr:col>15</xdr:col>
      <xdr:colOff>101600</xdr:colOff>
      <xdr:row>58</xdr:row>
      <xdr:rowOff>49574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8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103955</xdr:rowOff>
    </xdr:from>
    <xdr:to>
      <xdr:col>10</xdr:col>
      <xdr:colOff>165100</xdr:colOff>
      <xdr:row>58</xdr:row>
      <xdr:rowOff>34105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25232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141195</xdr:rowOff>
    </xdr:from>
    <xdr:to>
      <xdr:col>6</xdr:col>
      <xdr:colOff>38100</xdr:colOff>
      <xdr:row>58</xdr:row>
      <xdr:rowOff>71345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62472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0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93111</xdr:rowOff>
    </xdr:from>
    <xdr:to>
      <xdr:col>24</xdr:col>
      <xdr:colOff>63500</xdr:colOff>
      <xdr:row>78</xdr:row>
      <xdr:rowOff>102552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66211"/>
          <a:ext cx="8382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89430</xdr:rowOff>
    </xdr:from>
    <xdr:to>
      <xdr:col>19</xdr:col>
      <xdr:colOff>177800</xdr:colOff>
      <xdr:row>78</xdr:row>
      <xdr:rowOff>102552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62530"/>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89430</xdr:rowOff>
    </xdr:from>
    <xdr:to>
      <xdr:col>15</xdr:col>
      <xdr:colOff>50800</xdr:colOff>
      <xdr:row>78</xdr:row>
      <xdr:rowOff>97752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62530"/>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97752</xdr:rowOff>
    </xdr:from>
    <xdr:to>
      <xdr:col>10</xdr:col>
      <xdr:colOff>114300</xdr:colOff>
      <xdr:row>78</xdr:row>
      <xdr:rowOff>106690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70852"/>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42311</xdr:rowOff>
    </xdr:from>
    <xdr:to>
      <xdr:col>24</xdr:col>
      <xdr:colOff>114300</xdr:colOff>
      <xdr:row>78</xdr:row>
      <xdr:rowOff>143911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128688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51752</xdr:rowOff>
    </xdr:from>
    <xdr:to>
      <xdr:col>20</xdr:col>
      <xdr:colOff>38100</xdr:colOff>
      <xdr:row>78</xdr:row>
      <xdr:rowOff>153352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144479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38630</xdr:rowOff>
    </xdr:from>
    <xdr:to>
      <xdr:col>15</xdr:col>
      <xdr:colOff>101600</xdr:colOff>
      <xdr:row>78</xdr:row>
      <xdr:rowOff>140230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131357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46952</xdr:rowOff>
    </xdr:from>
    <xdr:to>
      <xdr:col>10</xdr:col>
      <xdr:colOff>165100</xdr:colOff>
      <xdr:row>78</xdr:row>
      <xdr:rowOff>148552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139679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55890</xdr:rowOff>
    </xdr:from>
    <xdr:to>
      <xdr:col>6</xdr:col>
      <xdr:colOff>38100</xdr:colOff>
      <xdr:row>78</xdr:row>
      <xdr:rowOff>157490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148617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2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70434</xdr:rowOff>
    </xdr:from>
    <xdr:to>
      <xdr:col>24</xdr:col>
      <xdr:colOff>63500</xdr:colOff>
      <xdr:row>93</xdr:row>
      <xdr:rowOff>125698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15284"/>
          <a:ext cx="838200" cy="5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125698</xdr:rowOff>
    </xdr:from>
    <xdr:to>
      <xdr:col>19</xdr:col>
      <xdr:colOff>177800</xdr:colOff>
      <xdr:row>93</xdr:row>
      <xdr:rowOff>137528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70548"/>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133986</xdr:rowOff>
    </xdr:from>
    <xdr:to>
      <xdr:col>15</xdr:col>
      <xdr:colOff>50800</xdr:colOff>
      <xdr:row>93</xdr:row>
      <xdr:rowOff>137528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078836"/>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133986</xdr:rowOff>
    </xdr:from>
    <xdr:to>
      <xdr:col>10</xdr:col>
      <xdr:colOff>114300</xdr:colOff>
      <xdr:row>94</xdr:row>
      <xdr:rowOff>74454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078836"/>
          <a:ext cx="889000" cy="1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19634</xdr:rowOff>
    </xdr:from>
    <xdr:to>
      <xdr:col>24</xdr:col>
      <xdr:colOff>114300</xdr:colOff>
      <xdr:row>93</xdr:row>
      <xdr:rowOff>121234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6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42511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74898</xdr:rowOff>
    </xdr:from>
    <xdr:to>
      <xdr:col>20</xdr:col>
      <xdr:colOff>38100</xdr:colOff>
      <xdr:row>94</xdr:row>
      <xdr:rowOff>5048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21575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79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86728</xdr:rowOff>
    </xdr:from>
    <xdr:to>
      <xdr:col>15</xdr:col>
      <xdr:colOff>101600</xdr:colOff>
      <xdr:row>94</xdr:row>
      <xdr:rowOff>16878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33405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80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83186</xdr:rowOff>
    </xdr:from>
    <xdr:to>
      <xdr:col>10</xdr:col>
      <xdr:colOff>165100</xdr:colOff>
      <xdr:row>94</xdr:row>
      <xdr:rowOff>13336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29863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80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23654</xdr:rowOff>
    </xdr:from>
    <xdr:to>
      <xdr:col>6</xdr:col>
      <xdr:colOff>38100</xdr:colOff>
      <xdr:row>94</xdr:row>
      <xdr:rowOff>125254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141781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9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110249</xdr:rowOff>
    </xdr:from>
    <xdr:to>
      <xdr:col>55</xdr:col>
      <xdr:colOff>0</xdr:colOff>
      <xdr:row>38</xdr:row>
      <xdr:rowOff>2300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10999"/>
          <a:ext cx="838200" cy="40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2300</xdr:rowOff>
    </xdr:from>
    <xdr:to>
      <xdr:col>50</xdr:col>
      <xdr:colOff>114300</xdr:colOff>
      <xdr:row>38</xdr:row>
      <xdr:rowOff>7017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17400"/>
          <a:ext cx="889000" cy="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7017</xdr:rowOff>
    </xdr:from>
    <xdr:to>
      <xdr:col>45</xdr:col>
      <xdr:colOff>177800</xdr:colOff>
      <xdr:row>38</xdr:row>
      <xdr:rowOff>9379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22117"/>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158963</xdr:rowOff>
    </xdr:from>
    <xdr:to>
      <xdr:col>41</xdr:col>
      <xdr:colOff>50800</xdr:colOff>
      <xdr:row>38</xdr:row>
      <xdr:rowOff>9379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02613"/>
          <a:ext cx="889000" cy="2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59449</xdr:rowOff>
    </xdr:from>
    <xdr:to>
      <xdr:col>55</xdr:col>
      <xdr:colOff>50800</xdr:colOff>
      <xdr:row>35</xdr:row>
      <xdr:rowOff>161049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145826</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7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122950</xdr:rowOff>
    </xdr:from>
    <xdr:to>
      <xdr:col>50</xdr:col>
      <xdr:colOff>165100</xdr:colOff>
      <xdr:row>38</xdr:row>
      <xdr:rowOff>53100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6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44227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5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127667</xdr:rowOff>
    </xdr:from>
    <xdr:to>
      <xdr:col>46</xdr:col>
      <xdr:colOff>38100</xdr:colOff>
      <xdr:row>38</xdr:row>
      <xdr:rowOff>57817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7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48944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130029</xdr:rowOff>
    </xdr:from>
    <xdr:to>
      <xdr:col>41</xdr:col>
      <xdr:colOff>101600</xdr:colOff>
      <xdr:row>38</xdr:row>
      <xdr:rowOff>60179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51306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6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108164</xdr:rowOff>
    </xdr:from>
    <xdr:to>
      <xdr:col>36</xdr:col>
      <xdr:colOff>165100</xdr:colOff>
      <xdr:row>38</xdr:row>
      <xdr:rowOff>38314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54841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22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143554</xdr:rowOff>
    </xdr:from>
    <xdr:to>
      <xdr:col>55</xdr:col>
      <xdr:colOff>0</xdr:colOff>
      <xdr:row>57</xdr:row>
      <xdr:rowOff>73173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401854"/>
          <a:ext cx="838200" cy="44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143554</xdr:rowOff>
    </xdr:from>
    <xdr:to>
      <xdr:col>50</xdr:col>
      <xdr:colOff>114300</xdr:colOff>
      <xdr:row>57</xdr:row>
      <xdr:rowOff>9330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401854"/>
          <a:ext cx="889000" cy="38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9330</xdr:rowOff>
    </xdr:from>
    <xdr:to>
      <xdr:col>45</xdr:col>
      <xdr:colOff>177800</xdr:colOff>
      <xdr:row>57</xdr:row>
      <xdr:rowOff>46925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81980"/>
          <a:ext cx="889000" cy="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46925</xdr:rowOff>
    </xdr:from>
    <xdr:to>
      <xdr:col>41</xdr:col>
      <xdr:colOff>50800</xdr:colOff>
      <xdr:row>57</xdr:row>
      <xdr:rowOff>101190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19575"/>
          <a:ext cx="889000" cy="5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22373</xdr:rowOff>
    </xdr:from>
    <xdr:to>
      <xdr:col>55</xdr:col>
      <xdr:colOff>50800</xdr:colOff>
      <xdr:row>57</xdr:row>
      <xdr:rowOff>123973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9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108750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0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92754</xdr:rowOff>
    </xdr:from>
    <xdr:to>
      <xdr:col>50</xdr:col>
      <xdr:colOff>165100</xdr:colOff>
      <xdr:row>55</xdr:row>
      <xdr:rowOff>22904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3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39431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12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129980</xdr:rowOff>
    </xdr:from>
    <xdr:to>
      <xdr:col>46</xdr:col>
      <xdr:colOff>38100</xdr:colOff>
      <xdr:row>57</xdr:row>
      <xdr:rowOff>60130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51257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167575</xdr:rowOff>
    </xdr:from>
    <xdr:to>
      <xdr:col>41</xdr:col>
      <xdr:colOff>101600</xdr:colOff>
      <xdr:row>57</xdr:row>
      <xdr:rowOff>97725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88852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6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50390</xdr:rowOff>
    </xdr:from>
    <xdr:to>
      <xdr:col>36</xdr:col>
      <xdr:colOff>165100</xdr:colOff>
      <xdr:row>57</xdr:row>
      <xdr:rowOff>151990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2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143117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1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171208</xdr:rowOff>
    </xdr:from>
    <xdr:to>
      <xdr:col>55</xdr:col>
      <xdr:colOff>0</xdr:colOff>
      <xdr:row>78</xdr:row>
      <xdr:rowOff>120345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72858"/>
          <a:ext cx="838200" cy="1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171208</xdr:rowOff>
    </xdr:from>
    <xdr:to>
      <xdr:col>50</xdr:col>
      <xdr:colOff>114300</xdr:colOff>
      <xdr:row>78</xdr:row>
      <xdr:rowOff>95441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72858"/>
          <a:ext cx="889000" cy="9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5499</xdr:rowOff>
    </xdr:from>
    <xdr:to>
      <xdr:col>45</xdr:col>
      <xdr:colOff>177800</xdr:colOff>
      <xdr:row>78</xdr:row>
      <xdr:rowOff>95441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378599"/>
          <a:ext cx="889000" cy="8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5499</xdr:rowOff>
    </xdr:from>
    <xdr:to>
      <xdr:col>41</xdr:col>
      <xdr:colOff>50800</xdr:colOff>
      <xdr:row>78</xdr:row>
      <xdr:rowOff>69228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78599"/>
          <a:ext cx="889000" cy="6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69545</xdr:rowOff>
    </xdr:from>
    <xdr:to>
      <xdr:col>55</xdr:col>
      <xdr:colOff>50800</xdr:colOff>
      <xdr:row>78</xdr:row>
      <xdr:rowOff>171145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155922</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120408</xdr:rowOff>
    </xdr:from>
    <xdr:to>
      <xdr:col>50</xdr:col>
      <xdr:colOff>165100</xdr:colOff>
      <xdr:row>78</xdr:row>
      <xdr:rowOff>50558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41685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1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44641</xdr:rowOff>
    </xdr:from>
    <xdr:to>
      <xdr:col>46</xdr:col>
      <xdr:colOff>38100</xdr:colOff>
      <xdr:row>78</xdr:row>
      <xdr:rowOff>146241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137368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1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126149</xdr:rowOff>
    </xdr:from>
    <xdr:to>
      <xdr:col>41</xdr:col>
      <xdr:colOff>101600</xdr:colOff>
      <xdr:row>78</xdr:row>
      <xdr:rowOff>56299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47426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18428</xdr:rowOff>
    </xdr:from>
    <xdr:to>
      <xdr:col>36</xdr:col>
      <xdr:colOff>165100</xdr:colOff>
      <xdr:row>78</xdr:row>
      <xdr:rowOff>120028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111155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8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113838</xdr:rowOff>
    </xdr:from>
    <xdr:to>
      <xdr:col>55</xdr:col>
      <xdr:colOff>0</xdr:colOff>
      <xdr:row>97</xdr:row>
      <xdr:rowOff>84448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058688"/>
          <a:ext cx="838200" cy="65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113838</xdr:rowOff>
    </xdr:from>
    <xdr:to>
      <xdr:col>50</xdr:col>
      <xdr:colOff>114300</xdr:colOff>
      <xdr:row>97</xdr:row>
      <xdr:rowOff>35230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058688"/>
          <a:ext cx="889000" cy="60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35230</xdr:rowOff>
    </xdr:from>
    <xdr:to>
      <xdr:col>45</xdr:col>
      <xdr:colOff>177800</xdr:colOff>
      <xdr:row>97</xdr:row>
      <xdr:rowOff>102476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65880"/>
          <a:ext cx="8890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102476</xdr:rowOff>
    </xdr:from>
    <xdr:to>
      <xdr:col>41</xdr:col>
      <xdr:colOff>50800</xdr:colOff>
      <xdr:row>98</xdr:row>
      <xdr:rowOff>11081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33126"/>
          <a:ext cx="889000" cy="8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33648</xdr:rowOff>
    </xdr:from>
    <xdr:to>
      <xdr:col>55</xdr:col>
      <xdr:colOff>50800</xdr:colOff>
      <xdr:row>97</xdr:row>
      <xdr:rowOff>135248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6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12075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4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63038</xdr:rowOff>
    </xdr:from>
    <xdr:to>
      <xdr:col>50</xdr:col>
      <xdr:colOff>165100</xdr:colOff>
      <xdr:row>93</xdr:row>
      <xdr:rowOff>164638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0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9715</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39795" y="1578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155880</xdr:rowOff>
    </xdr:from>
    <xdr:to>
      <xdr:col>46</xdr:col>
      <xdr:colOff>38100</xdr:colOff>
      <xdr:row>97</xdr:row>
      <xdr:rowOff>86030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102557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9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51676</xdr:rowOff>
    </xdr:from>
    <xdr:to>
      <xdr:col>41</xdr:col>
      <xdr:colOff>101600</xdr:colOff>
      <xdr:row>97</xdr:row>
      <xdr:rowOff>153276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169803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5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131731</xdr:rowOff>
    </xdr:from>
    <xdr:to>
      <xdr:col>36</xdr:col>
      <xdr:colOff>165100</xdr:colOff>
      <xdr:row>98</xdr:row>
      <xdr:rowOff>61881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53008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37706</xdr:rowOff>
    </xdr:from>
    <xdr:to>
      <xdr:col>85</xdr:col>
      <xdr:colOff>127000</xdr:colOff>
      <xdr:row>39</xdr:row>
      <xdr:rowOff>40507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4256"/>
          <a:ext cx="8382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37706</xdr:rowOff>
    </xdr:from>
    <xdr:to>
      <xdr:col>81</xdr:col>
      <xdr:colOff>50800</xdr:colOff>
      <xdr:row>39</xdr:row>
      <xdr:rowOff>42240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4256"/>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42240</xdr:rowOff>
    </xdr:from>
    <xdr:to>
      <xdr:col>76</xdr:col>
      <xdr:colOff>114300</xdr:colOff>
      <xdr:row>39</xdr:row>
      <xdr:rowOff>43612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879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40563</xdr:rowOff>
    </xdr:from>
    <xdr:to>
      <xdr:col>71</xdr:col>
      <xdr:colOff>177800</xdr:colOff>
      <xdr:row>39</xdr:row>
      <xdr:rowOff>43612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7113"/>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161157</xdr:rowOff>
    </xdr:from>
    <xdr:to>
      <xdr:col>85</xdr:col>
      <xdr:colOff>177800</xdr:colOff>
      <xdr:row>39</xdr:row>
      <xdr:rowOff>91307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76084</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1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158356</xdr:rowOff>
    </xdr:from>
    <xdr:to>
      <xdr:col>81</xdr:col>
      <xdr:colOff>101600</xdr:colOff>
      <xdr:row>39</xdr:row>
      <xdr:rowOff>88506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79633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6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162890</xdr:rowOff>
    </xdr:from>
    <xdr:to>
      <xdr:col>76</xdr:col>
      <xdr:colOff>165100</xdr:colOff>
      <xdr:row>39</xdr:row>
      <xdr:rowOff>93040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84167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70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164262</xdr:rowOff>
    </xdr:from>
    <xdr:to>
      <xdr:col>72</xdr:col>
      <xdr:colOff>38100</xdr:colOff>
      <xdr:row>39</xdr:row>
      <xdr:rowOff>94412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85539</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161213</xdr:rowOff>
    </xdr:from>
    <xdr:to>
      <xdr:col>67</xdr:col>
      <xdr:colOff>101600</xdr:colOff>
      <xdr:row>39</xdr:row>
      <xdr:rowOff>91363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82490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72720</xdr:rowOff>
    </xdr:from>
    <xdr:to>
      <xdr:col>85</xdr:col>
      <xdr:colOff>127000</xdr:colOff>
      <xdr:row>77</xdr:row>
      <xdr:rowOff>98743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74370"/>
          <a:ext cx="8382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91390</xdr:rowOff>
    </xdr:from>
    <xdr:to>
      <xdr:col>81</xdr:col>
      <xdr:colOff>50800</xdr:colOff>
      <xdr:row>77</xdr:row>
      <xdr:rowOff>98743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93040"/>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59751</xdr:rowOff>
    </xdr:from>
    <xdr:to>
      <xdr:col>76</xdr:col>
      <xdr:colOff>114300</xdr:colOff>
      <xdr:row>77</xdr:row>
      <xdr:rowOff>91390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61401"/>
          <a:ext cx="889000" cy="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59751</xdr:rowOff>
    </xdr:from>
    <xdr:to>
      <xdr:col>71</xdr:col>
      <xdr:colOff>177800</xdr:colOff>
      <xdr:row>77</xdr:row>
      <xdr:rowOff>73451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61401"/>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21920</xdr:rowOff>
    </xdr:from>
    <xdr:to>
      <xdr:col>85</xdr:col>
      <xdr:colOff>177800</xdr:colOff>
      <xdr:row>77</xdr:row>
      <xdr:rowOff>123520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347</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0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47943</xdr:rowOff>
    </xdr:from>
    <xdr:to>
      <xdr:col>81</xdr:col>
      <xdr:colOff>101600</xdr:colOff>
      <xdr:row>77</xdr:row>
      <xdr:rowOff>149543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140670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4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40590</xdr:rowOff>
    </xdr:from>
    <xdr:to>
      <xdr:col>76</xdr:col>
      <xdr:colOff>165100</xdr:colOff>
      <xdr:row>77</xdr:row>
      <xdr:rowOff>142190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133317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3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8951</xdr:rowOff>
    </xdr:from>
    <xdr:to>
      <xdr:col>72</xdr:col>
      <xdr:colOff>38100</xdr:colOff>
      <xdr:row>77</xdr:row>
      <xdr:rowOff>110551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1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101678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0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22651</xdr:rowOff>
    </xdr:from>
    <xdr:to>
      <xdr:col>67</xdr:col>
      <xdr:colOff>101600</xdr:colOff>
      <xdr:row>77</xdr:row>
      <xdr:rowOff>124251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115378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62382</xdr:rowOff>
    </xdr:from>
    <xdr:to>
      <xdr:col>85</xdr:col>
      <xdr:colOff>127000</xdr:colOff>
      <xdr:row>98</xdr:row>
      <xdr:rowOff>72592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64482"/>
          <a:ext cx="8382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72592</xdr:rowOff>
    </xdr:from>
    <xdr:to>
      <xdr:col>81</xdr:col>
      <xdr:colOff>50800</xdr:colOff>
      <xdr:row>98</xdr:row>
      <xdr:rowOff>73507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7469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73507</xdr:rowOff>
    </xdr:from>
    <xdr:to>
      <xdr:col>76</xdr:col>
      <xdr:colOff>114300</xdr:colOff>
      <xdr:row>98</xdr:row>
      <xdr:rowOff>147295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75607"/>
          <a:ext cx="889000" cy="7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147295</xdr:rowOff>
    </xdr:from>
    <xdr:to>
      <xdr:col>71</xdr:col>
      <xdr:colOff>177800</xdr:colOff>
      <xdr:row>99</xdr:row>
      <xdr:rowOff>26429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49395"/>
          <a:ext cx="889000" cy="5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11582</xdr:rowOff>
    </xdr:from>
    <xdr:to>
      <xdr:col>85</xdr:col>
      <xdr:colOff>177800</xdr:colOff>
      <xdr:row>98</xdr:row>
      <xdr:rowOff>113182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161459</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21792</xdr:rowOff>
    </xdr:from>
    <xdr:to>
      <xdr:col>81</xdr:col>
      <xdr:colOff>101600</xdr:colOff>
      <xdr:row>98</xdr:row>
      <xdr:rowOff>123392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2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114519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1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22707</xdr:rowOff>
    </xdr:from>
    <xdr:to>
      <xdr:col>76</xdr:col>
      <xdr:colOff>165100</xdr:colOff>
      <xdr:row>98</xdr:row>
      <xdr:rowOff>124307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115434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96495</xdr:rowOff>
    </xdr:from>
    <xdr:to>
      <xdr:col>72</xdr:col>
      <xdr:colOff>38100</xdr:colOff>
      <xdr:row>99</xdr:row>
      <xdr:rowOff>26645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17772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9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147079</xdr:rowOff>
    </xdr:from>
    <xdr:to>
      <xdr:col>67</xdr:col>
      <xdr:colOff>101600</xdr:colOff>
      <xdr:row>99</xdr:row>
      <xdr:rowOff>77229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68356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4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6380</xdr:rowOff>
    </xdr:from>
    <xdr:to>
      <xdr:col>116</xdr:col>
      <xdr:colOff>63500</xdr:colOff>
      <xdr:row>58</xdr:row>
      <xdr:rowOff>7295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95048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104404</xdr:rowOff>
    </xdr:from>
    <xdr:to>
      <xdr:col>111</xdr:col>
      <xdr:colOff>177800</xdr:colOff>
      <xdr:row>58</xdr:row>
      <xdr:rowOff>7295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877054"/>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21194</xdr:rowOff>
    </xdr:from>
    <xdr:to>
      <xdr:col>107</xdr:col>
      <xdr:colOff>50800</xdr:colOff>
      <xdr:row>57</xdr:row>
      <xdr:rowOff>104404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793844"/>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8027</xdr:rowOff>
    </xdr:from>
    <xdr:to>
      <xdr:col>102</xdr:col>
      <xdr:colOff>114300</xdr:colOff>
      <xdr:row>57</xdr:row>
      <xdr:rowOff>21194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780677"/>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127030</xdr:rowOff>
    </xdr:from>
    <xdr:to>
      <xdr:col>116</xdr:col>
      <xdr:colOff>114300</xdr:colOff>
      <xdr:row>58</xdr:row>
      <xdr:rowOff>57180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9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105457</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7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127945</xdr:rowOff>
    </xdr:from>
    <xdr:to>
      <xdr:col>112</xdr:col>
      <xdr:colOff>38100</xdr:colOff>
      <xdr:row>58</xdr:row>
      <xdr:rowOff>58095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49222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53604</xdr:rowOff>
    </xdr:from>
    <xdr:to>
      <xdr:col>107</xdr:col>
      <xdr:colOff>101600</xdr:colOff>
      <xdr:row>57</xdr:row>
      <xdr:rowOff>155204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2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146331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141844</xdr:rowOff>
    </xdr:from>
    <xdr:to>
      <xdr:col>102</xdr:col>
      <xdr:colOff>165100</xdr:colOff>
      <xdr:row>57</xdr:row>
      <xdr:rowOff>71994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88521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51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49954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48507</xdr:rowOff>
    </xdr:from>
    <xdr:to>
      <xdr:col>116</xdr:col>
      <xdr:colOff>63500</xdr:colOff>
      <xdr:row>77</xdr:row>
      <xdr:rowOff>77102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50157"/>
          <a:ext cx="838200" cy="2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77102</xdr:rowOff>
    </xdr:from>
    <xdr:to>
      <xdr:col>111</xdr:col>
      <xdr:colOff>177800</xdr:colOff>
      <xdr:row>77</xdr:row>
      <xdr:rowOff>103696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78752"/>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103696</xdr:rowOff>
    </xdr:from>
    <xdr:to>
      <xdr:col>107</xdr:col>
      <xdr:colOff>50800</xdr:colOff>
      <xdr:row>77</xdr:row>
      <xdr:rowOff>119469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05346"/>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119469</xdr:rowOff>
    </xdr:from>
    <xdr:to>
      <xdr:col>102</xdr:col>
      <xdr:colOff>114300</xdr:colOff>
      <xdr:row>77</xdr:row>
      <xdr:rowOff>149549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21119"/>
          <a:ext cx="889000" cy="3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169157</xdr:rowOff>
    </xdr:from>
    <xdr:to>
      <xdr:col>116</xdr:col>
      <xdr:colOff>114300</xdr:colOff>
      <xdr:row>77</xdr:row>
      <xdr:rowOff>99307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147584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26302</xdr:rowOff>
    </xdr:from>
    <xdr:to>
      <xdr:col>112</xdr:col>
      <xdr:colOff>38100</xdr:colOff>
      <xdr:row>77</xdr:row>
      <xdr:rowOff>127902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119029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52896</xdr:rowOff>
    </xdr:from>
    <xdr:to>
      <xdr:col>107</xdr:col>
      <xdr:colOff>101600</xdr:colOff>
      <xdr:row>77</xdr:row>
      <xdr:rowOff>154496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145623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68669</xdr:rowOff>
    </xdr:from>
    <xdr:to>
      <xdr:col>102</xdr:col>
      <xdr:colOff>165100</xdr:colOff>
      <xdr:row>77</xdr:row>
      <xdr:rowOff>170269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161396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98749</xdr:rowOff>
    </xdr:from>
    <xdr:to>
      <xdr:col>98</xdr:col>
      <xdr:colOff>38100</xdr:colOff>
      <xdr:row>78</xdr:row>
      <xdr:rowOff>28899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20026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9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歳出決算の総額は、住民一人当たり</a:t>
          </a:r>
          <a:r>
            <a:rPr kumimoji="1" lang="en-US" altLang="ja-JP" sz="1300">
              <a:latin typeface="ＭＳ Ｐゴシック" panose="020B0600070205080204" pitchFamily="50" charset="-128"/>
              <a:ea typeface="ＭＳ Ｐゴシック" panose="020B0600070205080204" pitchFamily="50" charset="-128"/>
            </a:rPr>
            <a:t>533</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類似団体平均を上回っているのは扶助費で、類似団体と比較して住民一人当たり</a:t>
          </a:r>
          <a:r>
            <a:rPr kumimoji="1" lang="en-US" altLang="ja-JP" sz="1300">
              <a:latin typeface="ＭＳ Ｐゴシック" panose="020B0600070205080204" pitchFamily="50" charset="-128"/>
              <a:ea typeface="ＭＳ Ｐゴシック" panose="020B0600070205080204" pitchFamily="50" charset="-128"/>
            </a:rPr>
            <a:t>9,031</a:t>
          </a:r>
          <a:r>
            <a:rPr kumimoji="1" lang="ja-JP" altLang="en-US" sz="1300">
              <a:latin typeface="ＭＳ Ｐゴシック" panose="020B0600070205080204" pitchFamily="50" charset="-128"/>
              <a:ea typeface="ＭＳ Ｐゴシック" panose="020B0600070205080204" pitchFamily="50" charset="-128"/>
            </a:rPr>
            <a:t>円コストがかかっている。これは、市営の保育所を持たずに私立保育所に保育給付費を措置していることや、本市の子育て支援の代名詞にもなっている「高校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年生までの医療費の完全無料化」によるものと考えられる。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人件費は、全国・兵庫県平均及び類似団体平均を下回っており、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年間の退職者不補充や、民間委託の推進等により、他団体に先駆けて職員数の削減に取り組み、平成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地域手当（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％）を全廃するなど、徹底した人件費の抑制に取り組んできた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結果である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うち更新整備）は、新庁舎建設が完了し類似団体平均水準まで減少したが、全国・兵庫県平均を上回っており、今後も公共施設の老朽化による更新が見込まれるため、公共施設総合管理計画や個別施設計画に基づいて長寿命化や集約化を推進し、適正なアセットマネジメント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48,146
47,242
92.94
26,436,030
25,645,521
392,335
11,570,912
21,695,059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161907</xdr:rowOff>
    </xdr:from>
    <xdr:to>
      <xdr:col>24</xdr:col>
      <xdr:colOff>63500</xdr:colOff>
      <xdr:row>38</xdr:row>
      <xdr:rowOff>11031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05557"/>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161907</xdr:rowOff>
    </xdr:from>
    <xdr:to>
      <xdr:col>19</xdr:col>
      <xdr:colOff>177800</xdr:colOff>
      <xdr:row>37</xdr:row>
      <xdr:rowOff>162234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0555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152763</xdr:rowOff>
    </xdr:from>
    <xdr:to>
      <xdr:col>15</xdr:col>
      <xdr:colOff>50800</xdr:colOff>
      <xdr:row>37</xdr:row>
      <xdr:rowOff>162234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96413"/>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152763</xdr:rowOff>
    </xdr:from>
    <xdr:to>
      <xdr:col>10</xdr:col>
      <xdr:colOff>114300</xdr:colOff>
      <xdr:row>37</xdr:row>
      <xdr:rowOff>159948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96413"/>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131681</xdr:rowOff>
    </xdr:from>
    <xdr:to>
      <xdr:col>24</xdr:col>
      <xdr:colOff>114300</xdr:colOff>
      <xdr:row>38</xdr:row>
      <xdr:rowOff>61830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753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110108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5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111107</xdr:rowOff>
    </xdr:from>
    <xdr:to>
      <xdr:col>20</xdr:col>
      <xdr:colOff>38100</xdr:colOff>
      <xdr:row>38</xdr:row>
      <xdr:rowOff>41256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32384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4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111434</xdr:rowOff>
    </xdr:from>
    <xdr:to>
      <xdr:col>15</xdr:col>
      <xdr:colOff>101600</xdr:colOff>
      <xdr:row>38</xdr:row>
      <xdr:rowOff>41584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32711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4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101963</xdr:rowOff>
    </xdr:from>
    <xdr:to>
      <xdr:col>10</xdr:col>
      <xdr:colOff>165100</xdr:colOff>
      <xdr:row>38</xdr:row>
      <xdr:rowOff>32113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23240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3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109148</xdr:rowOff>
    </xdr:from>
    <xdr:to>
      <xdr:col>6</xdr:col>
      <xdr:colOff>38100</xdr:colOff>
      <xdr:row>38</xdr:row>
      <xdr:rowOff>39298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30425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94173</xdr:rowOff>
    </xdr:from>
    <xdr:to>
      <xdr:col>24</xdr:col>
      <xdr:colOff>63500</xdr:colOff>
      <xdr:row>56</xdr:row>
      <xdr:rowOff>128132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95373"/>
          <a:ext cx="838200" cy="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128132</xdr:rowOff>
    </xdr:from>
    <xdr:to>
      <xdr:col>19</xdr:col>
      <xdr:colOff>177800</xdr:colOff>
      <xdr:row>58</xdr:row>
      <xdr:rowOff>1694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729332"/>
          <a:ext cx="889000" cy="21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1694</xdr:rowOff>
    </xdr:from>
    <xdr:to>
      <xdr:col>15</xdr:col>
      <xdr:colOff>50800</xdr:colOff>
      <xdr:row>58</xdr:row>
      <xdr:rowOff>103412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45794"/>
          <a:ext cx="889000" cy="10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103412</xdr:rowOff>
    </xdr:from>
    <xdr:to>
      <xdr:col>10</xdr:col>
      <xdr:colOff>114300</xdr:colOff>
      <xdr:row>58</xdr:row>
      <xdr:rowOff>112751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47512"/>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43373</xdr:rowOff>
    </xdr:from>
    <xdr:to>
      <xdr:col>24</xdr:col>
      <xdr:colOff>114300</xdr:colOff>
      <xdr:row>56</xdr:row>
      <xdr:rowOff>144973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4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129750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5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77332</xdr:rowOff>
    </xdr:from>
    <xdr:to>
      <xdr:col>20</xdr:col>
      <xdr:colOff>38100</xdr:colOff>
      <xdr:row>57</xdr:row>
      <xdr:rowOff>7482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6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24009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45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122344</xdr:rowOff>
    </xdr:from>
    <xdr:to>
      <xdr:col>15</xdr:col>
      <xdr:colOff>101600</xdr:colOff>
      <xdr:row>58</xdr:row>
      <xdr:rowOff>52494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8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69021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67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52612</xdr:rowOff>
    </xdr:from>
    <xdr:to>
      <xdr:col>10</xdr:col>
      <xdr:colOff>165100</xdr:colOff>
      <xdr:row>58</xdr:row>
      <xdr:rowOff>154212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145339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61951</xdr:rowOff>
    </xdr:from>
    <xdr:to>
      <xdr:col>6</xdr:col>
      <xdr:colOff>38100</xdr:colOff>
      <xdr:row>58</xdr:row>
      <xdr:rowOff>163551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154678</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166708</xdr:rowOff>
    </xdr:from>
    <xdr:to>
      <xdr:col>24</xdr:col>
      <xdr:colOff>63500</xdr:colOff>
      <xdr:row>77</xdr:row>
      <xdr:rowOff>80525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196908"/>
          <a:ext cx="8382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80525</xdr:rowOff>
    </xdr:from>
    <xdr:to>
      <xdr:col>19</xdr:col>
      <xdr:colOff>177800</xdr:colOff>
      <xdr:row>77</xdr:row>
      <xdr:rowOff>116791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282175"/>
          <a:ext cx="889000" cy="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116791</xdr:rowOff>
    </xdr:from>
    <xdr:to>
      <xdr:col>15</xdr:col>
      <xdr:colOff>50800</xdr:colOff>
      <xdr:row>77</xdr:row>
      <xdr:rowOff>148224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318441"/>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148224</xdr:rowOff>
    </xdr:from>
    <xdr:to>
      <xdr:col>10</xdr:col>
      <xdr:colOff>114300</xdr:colOff>
      <xdr:row>77</xdr:row>
      <xdr:rowOff>152975</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349874"/>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115908</xdr:rowOff>
    </xdr:from>
    <xdr:to>
      <xdr:col>24</xdr:col>
      <xdr:colOff>114300</xdr:colOff>
      <xdr:row>77</xdr:row>
      <xdr:rowOff>46058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14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94335</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29725</xdr:rowOff>
    </xdr:from>
    <xdr:to>
      <xdr:col>20</xdr:col>
      <xdr:colOff>38100</xdr:colOff>
      <xdr:row>77</xdr:row>
      <xdr:rowOff>131325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2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122452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32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65991</xdr:rowOff>
    </xdr:from>
    <xdr:to>
      <xdr:col>15</xdr:col>
      <xdr:colOff>101600</xdr:colOff>
      <xdr:row>77</xdr:row>
      <xdr:rowOff>167591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2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158718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36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97424</xdr:rowOff>
    </xdr:from>
    <xdr:to>
      <xdr:col>10</xdr:col>
      <xdr:colOff>165100</xdr:colOff>
      <xdr:row>78</xdr:row>
      <xdr:rowOff>27574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2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18701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39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102175</xdr:rowOff>
    </xdr:from>
    <xdr:to>
      <xdr:col>6</xdr:col>
      <xdr:colOff>38100</xdr:colOff>
      <xdr:row>78</xdr:row>
      <xdr:rowOff>32325</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23452</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39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78181</xdr:rowOff>
    </xdr:from>
    <xdr:to>
      <xdr:col>24</xdr:col>
      <xdr:colOff>63500</xdr:colOff>
      <xdr:row>98</xdr:row>
      <xdr:rowOff>151282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880281"/>
          <a:ext cx="838200" cy="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78181</xdr:rowOff>
    </xdr:from>
    <xdr:to>
      <xdr:col>19</xdr:col>
      <xdr:colOff>177800</xdr:colOff>
      <xdr:row>99</xdr:row>
      <xdr:rowOff>5601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880281"/>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5601</xdr:rowOff>
    </xdr:from>
    <xdr:to>
      <xdr:col>15</xdr:col>
      <xdr:colOff>50800</xdr:colOff>
      <xdr:row>99</xdr:row>
      <xdr:rowOff>5855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979151"/>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763</xdr:rowOff>
    </xdr:from>
    <xdr:to>
      <xdr:col>10</xdr:col>
      <xdr:colOff>114300</xdr:colOff>
      <xdr:row>99</xdr:row>
      <xdr:rowOff>5855</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974313"/>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100482</xdr:rowOff>
    </xdr:from>
    <xdr:to>
      <xdr:col>24</xdr:col>
      <xdr:colOff>114300</xdr:colOff>
      <xdr:row>99</xdr:row>
      <xdr:rowOff>30632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9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78909</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27381</xdr:rowOff>
    </xdr:from>
    <xdr:to>
      <xdr:col>20</xdr:col>
      <xdr:colOff>38100</xdr:colOff>
      <xdr:row>98</xdr:row>
      <xdr:rowOff>128981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120108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126251</xdr:rowOff>
    </xdr:from>
    <xdr:to>
      <xdr:col>15</xdr:col>
      <xdr:colOff>101600</xdr:colOff>
      <xdr:row>99</xdr:row>
      <xdr:rowOff>56401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47528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0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126505</xdr:rowOff>
    </xdr:from>
    <xdr:to>
      <xdr:col>10</xdr:col>
      <xdr:colOff>165100</xdr:colOff>
      <xdr:row>99</xdr:row>
      <xdr:rowOff>56655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9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47782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702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121413</xdr:rowOff>
    </xdr:from>
    <xdr:to>
      <xdr:col>6</xdr:col>
      <xdr:colOff>38100</xdr:colOff>
      <xdr:row>99</xdr:row>
      <xdr:rowOff>51563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9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42690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0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83693</xdr:rowOff>
    </xdr:from>
    <xdr:to>
      <xdr:col>55</xdr:col>
      <xdr:colOff>0</xdr:colOff>
      <xdr:row>36</xdr:row>
      <xdr:rowOff>96038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255893"/>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3683</xdr:rowOff>
    </xdr:from>
    <xdr:to>
      <xdr:col>50</xdr:col>
      <xdr:colOff>114300</xdr:colOff>
      <xdr:row>36</xdr:row>
      <xdr:rowOff>96038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175883"/>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37059</xdr:rowOff>
    </xdr:from>
    <xdr:to>
      <xdr:col>45</xdr:col>
      <xdr:colOff>177800</xdr:colOff>
      <xdr:row>36</xdr:row>
      <xdr:rowOff>3683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037809"/>
          <a:ext cx="8890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135814</xdr:rowOff>
    </xdr:from>
    <xdr:to>
      <xdr:col>41</xdr:col>
      <xdr:colOff>50800</xdr:colOff>
      <xdr:row>35</xdr:row>
      <xdr:rowOff>37059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965114"/>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32893</xdr:rowOff>
    </xdr:from>
    <xdr:to>
      <xdr:col>55</xdr:col>
      <xdr:colOff>50800</xdr:colOff>
      <xdr:row>36</xdr:row>
      <xdr:rowOff>134493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55770</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05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45238</xdr:rowOff>
    </xdr:from>
    <xdr:to>
      <xdr:col>50</xdr:col>
      <xdr:colOff>165100</xdr:colOff>
      <xdr:row>36</xdr:row>
      <xdr:rowOff>146838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2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163365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99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124333</xdr:rowOff>
    </xdr:from>
    <xdr:to>
      <xdr:col>46</xdr:col>
      <xdr:colOff>38100</xdr:colOff>
      <xdr:row>36</xdr:row>
      <xdr:rowOff>54483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71010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90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157709</xdr:rowOff>
    </xdr:from>
    <xdr:to>
      <xdr:col>41</xdr:col>
      <xdr:colOff>101600</xdr:colOff>
      <xdr:row>35</xdr:row>
      <xdr:rowOff>87859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9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104386</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76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85014</xdr:rowOff>
    </xdr:from>
    <xdr:to>
      <xdr:col>36</xdr:col>
      <xdr:colOff>165100</xdr:colOff>
      <xdr:row>35</xdr:row>
      <xdr:rowOff>15164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9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31691</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6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56185</xdr:rowOff>
    </xdr:from>
    <xdr:to>
      <xdr:col>55</xdr:col>
      <xdr:colOff>0</xdr:colOff>
      <xdr:row>58</xdr:row>
      <xdr:rowOff>69406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10000285"/>
          <a:ext cx="8382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128270</xdr:rowOff>
    </xdr:from>
    <xdr:to>
      <xdr:col>50</xdr:col>
      <xdr:colOff>114300</xdr:colOff>
      <xdr:row>58</xdr:row>
      <xdr:rowOff>56185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900920"/>
          <a:ext cx="8890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128270</xdr:rowOff>
    </xdr:from>
    <xdr:to>
      <xdr:col>45</xdr:col>
      <xdr:colOff>177800</xdr:colOff>
      <xdr:row>58</xdr:row>
      <xdr:rowOff>43593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00920"/>
          <a:ext cx="889000" cy="8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43593</xdr:rowOff>
    </xdr:from>
    <xdr:to>
      <xdr:col>41</xdr:col>
      <xdr:colOff>50800</xdr:colOff>
      <xdr:row>58</xdr:row>
      <xdr:rowOff>52222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987693"/>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18606</xdr:rowOff>
    </xdr:from>
    <xdr:to>
      <xdr:col>55</xdr:col>
      <xdr:colOff>50800</xdr:colOff>
      <xdr:row>58</xdr:row>
      <xdr:rowOff>120206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104983</xdr:rowOff>
    </xdr:from>
    <xdr:ext cx="469744"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7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5385</xdr:rowOff>
    </xdr:from>
    <xdr:to>
      <xdr:col>50</xdr:col>
      <xdr:colOff>165100</xdr:colOff>
      <xdr:row>58</xdr:row>
      <xdr:rowOff>106985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98112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428" y="1004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77470</xdr:rowOff>
    </xdr:from>
    <xdr:to>
      <xdr:col>46</xdr:col>
      <xdr:colOff>38100</xdr:colOff>
      <xdr:row>58</xdr:row>
      <xdr:rowOff>7620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170197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164243</xdr:rowOff>
    </xdr:from>
    <xdr:to>
      <xdr:col>41</xdr:col>
      <xdr:colOff>101600</xdr:colOff>
      <xdr:row>58</xdr:row>
      <xdr:rowOff>94393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85520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1002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1422</xdr:rowOff>
    </xdr:from>
    <xdr:to>
      <xdr:col>36</xdr:col>
      <xdr:colOff>165100</xdr:colOff>
      <xdr:row>58</xdr:row>
      <xdr:rowOff>103022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94149</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03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3397</xdr:rowOff>
    </xdr:from>
    <xdr:to>
      <xdr:col>55</xdr:col>
      <xdr:colOff>0</xdr:colOff>
      <xdr:row>77</xdr:row>
      <xdr:rowOff>109640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05047"/>
          <a:ext cx="838200" cy="10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109640</xdr:rowOff>
    </xdr:from>
    <xdr:to>
      <xdr:col>50</xdr:col>
      <xdr:colOff>114300</xdr:colOff>
      <xdr:row>78</xdr:row>
      <xdr:rowOff>18351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11290"/>
          <a:ext cx="889000" cy="8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103563</xdr:rowOff>
    </xdr:from>
    <xdr:to>
      <xdr:col>45</xdr:col>
      <xdr:colOff>177800</xdr:colOff>
      <xdr:row>78</xdr:row>
      <xdr:rowOff>18351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305213"/>
          <a:ext cx="889000" cy="8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103563</xdr:rowOff>
    </xdr:from>
    <xdr:to>
      <xdr:col>41</xdr:col>
      <xdr:colOff>50800</xdr:colOff>
      <xdr:row>77</xdr:row>
      <xdr:rowOff>164007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05213"/>
          <a:ext cx="889000" cy="6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124047</xdr:rowOff>
    </xdr:from>
    <xdr:to>
      <xdr:col>55</xdr:col>
      <xdr:colOff>50800</xdr:colOff>
      <xdr:row>77</xdr:row>
      <xdr:rowOff>54197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102474</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58840</xdr:rowOff>
    </xdr:from>
    <xdr:to>
      <xdr:col>50</xdr:col>
      <xdr:colOff>165100</xdr:colOff>
      <xdr:row>77</xdr:row>
      <xdr:rowOff>160440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151567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3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139001</xdr:rowOff>
    </xdr:from>
    <xdr:to>
      <xdr:col>46</xdr:col>
      <xdr:colOff>38100</xdr:colOff>
      <xdr:row>78</xdr:row>
      <xdr:rowOff>69151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60278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4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52763</xdr:rowOff>
    </xdr:from>
    <xdr:to>
      <xdr:col>41</xdr:col>
      <xdr:colOff>101600</xdr:colOff>
      <xdr:row>77</xdr:row>
      <xdr:rowOff>154363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145490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3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113207</xdr:rowOff>
    </xdr:from>
    <xdr:to>
      <xdr:col>36</xdr:col>
      <xdr:colOff>165100</xdr:colOff>
      <xdr:row>78</xdr:row>
      <xdr:rowOff>43357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1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34484</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40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69793</xdr:rowOff>
    </xdr:from>
    <xdr:to>
      <xdr:col>55</xdr:col>
      <xdr:colOff>0</xdr:colOff>
      <xdr:row>98</xdr:row>
      <xdr:rowOff>138350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871893"/>
          <a:ext cx="8382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69793</xdr:rowOff>
    </xdr:from>
    <xdr:to>
      <xdr:col>50</xdr:col>
      <xdr:colOff>114300</xdr:colOff>
      <xdr:row>99</xdr:row>
      <xdr:rowOff>11130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871893"/>
          <a:ext cx="889000" cy="1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11130</xdr:rowOff>
    </xdr:from>
    <xdr:to>
      <xdr:col>45</xdr:col>
      <xdr:colOff>177800</xdr:colOff>
      <xdr:row>99</xdr:row>
      <xdr:rowOff>50732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984680"/>
          <a:ext cx="889000" cy="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129969</xdr:rowOff>
    </xdr:from>
    <xdr:to>
      <xdr:col>41</xdr:col>
      <xdr:colOff>50800</xdr:colOff>
      <xdr:row>99</xdr:row>
      <xdr:rowOff>50732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932069"/>
          <a:ext cx="889000" cy="9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87550</xdr:rowOff>
    </xdr:from>
    <xdr:to>
      <xdr:col>55</xdr:col>
      <xdr:colOff>50800</xdr:colOff>
      <xdr:row>99</xdr:row>
      <xdr:rowOff>17700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8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65977</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86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18993</xdr:rowOff>
    </xdr:from>
    <xdr:to>
      <xdr:col>50</xdr:col>
      <xdr:colOff>165100</xdr:colOff>
      <xdr:row>98</xdr:row>
      <xdr:rowOff>120593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8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111720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91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131780</xdr:rowOff>
    </xdr:from>
    <xdr:to>
      <xdr:col>46</xdr:col>
      <xdr:colOff>38100</xdr:colOff>
      <xdr:row>99</xdr:row>
      <xdr:rowOff>61930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9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53057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702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171382</xdr:rowOff>
    </xdr:from>
    <xdr:to>
      <xdr:col>41</xdr:col>
      <xdr:colOff>101600</xdr:colOff>
      <xdr:row>99</xdr:row>
      <xdr:rowOff>101532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9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92659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706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79169</xdr:rowOff>
    </xdr:from>
    <xdr:to>
      <xdr:col>36</xdr:col>
      <xdr:colOff>165100</xdr:colOff>
      <xdr:row>99</xdr:row>
      <xdr:rowOff>9319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88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97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48755</xdr:rowOff>
    </xdr:from>
    <xdr:to>
      <xdr:col>85</xdr:col>
      <xdr:colOff>127000</xdr:colOff>
      <xdr:row>37</xdr:row>
      <xdr:rowOff>135661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392405"/>
          <a:ext cx="8382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135661</xdr:rowOff>
    </xdr:from>
    <xdr:to>
      <xdr:col>81</xdr:col>
      <xdr:colOff>50800</xdr:colOff>
      <xdr:row>38</xdr:row>
      <xdr:rowOff>21628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79311"/>
          <a:ext cx="889000" cy="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148196</xdr:rowOff>
    </xdr:from>
    <xdr:to>
      <xdr:col>76</xdr:col>
      <xdr:colOff>114300</xdr:colOff>
      <xdr:row>38</xdr:row>
      <xdr:rowOff>21628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491846"/>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163398</xdr:rowOff>
    </xdr:from>
    <xdr:to>
      <xdr:col>71</xdr:col>
      <xdr:colOff>177800</xdr:colOff>
      <xdr:row>37</xdr:row>
      <xdr:rowOff>148196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335598"/>
          <a:ext cx="889000" cy="1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169405</xdr:rowOff>
    </xdr:from>
    <xdr:to>
      <xdr:col>85</xdr:col>
      <xdr:colOff>177800</xdr:colOff>
      <xdr:row>37</xdr:row>
      <xdr:rowOff>99555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147832</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2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84861</xdr:rowOff>
    </xdr:from>
    <xdr:to>
      <xdr:col>81</xdr:col>
      <xdr:colOff>101600</xdr:colOff>
      <xdr:row>38</xdr:row>
      <xdr:rowOff>15011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6138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2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142278</xdr:rowOff>
    </xdr:from>
    <xdr:to>
      <xdr:col>76</xdr:col>
      <xdr:colOff>165100</xdr:colOff>
      <xdr:row>38</xdr:row>
      <xdr:rowOff>72428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63555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7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97396</xdr:rowOff>
    </xdr:from>
    <xdr:to>
      <xdr:col>72</xdr:col>
      <xdr:colOff>38100</xdr:colOff>
      <xdr:row>38</xdr:row>
      <xdr:rowOff>27546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18673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3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112598</xdr:rowOff>
    </xdr:from>
    <xdr:to>
      <xdr:col>67</xdr:col>
      <xdr:colOff>101600</xdr:colOff>
      <xdr:row>37</xdr:row>
      <xdr:rowOff>42748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2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59275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0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165346</xdr:rowOff>
    </xdr:from>
    <xdr:to>
      <xdr:col>85</xdr:col>
      <xdr:colOff>127000</xdr:colOff>
      <xdr:row>58</xdr:row>
      <xdr:rowOff>153329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937996"/>
          <a:ext cx="838200" cy="15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153329</xdr:rowOff>
    </xdr:from>
    <xdr:to>
      <xdr:col>81</xdr:col>
      <xdr:colOff>50800</xdr:colOff>
      <xdr:row>59</xdr:row>
      <xdr:rowOff>1811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10097429"/>
          <a:ext cx="889000" cy="1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88788</xdr:rowOff>
    </xdr:from>
    <xdr:to>
      <xdr:col>76</xdr:col>
      <xdr:colOff>114300</xdr:colOff>
      <xdr:row>59</xdr:row>
      <xdr:rowOff>1811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861438"/>
          <a:ext cx="889000" cy="25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88788</xdr:rowOff>
    </xdr:from>
    <xdr:to>
      <xdr:col>71</xdr:col>
      <xdr:colOff>177800</xdr:colOff>
      <xdr:row>59</xdr:row>
      <xdr:rowOff>53649</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861438"/>
          <a:ext cx="889000" cy="3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114546</xdr:rowOff>
    </xdr:from>
    <xdr:to>
      <xdr:col>85</xdr:col>
      <xdr:colOff>177800</xdr:colOff>
      <xdr:row>58</xdr:row>
      <xdr:rowOff>44696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88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92973</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86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102529</xdr:rowOff>
    </xdr:from>
    <xdr:to>
      <xdr:col>81</xdr:col>
      <xdr:colOff>101600</xdr:colOff>
      <xdr:row>59</xdr:row>
      <xdr:rowOff>32679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100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23806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1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122461</xdr:rowOff>
    </xdr:from>
    <xdr:to>
      <xdr:col>76</xdr:col>
      <xdr:colOff>165100</xdr:colOff>
      <xdr:row>59</xdr:row>
      <xdr:rowOff>52611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0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43738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15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37988</xdr:rowOff>
    </xdr:from>
    <xdr:to>
      <xdr:col>72</xdr:col>
      <xdr:colOff>38100</xdr:colOff>
      <xdr:row>57</xdr:row>
      <xdr:rowOff>139588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81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156115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58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2849</xdr:rowOff>
    </xdr:from>
    <xdr:to>
      <xdr:col>67</xdr:col>
      <xdr:colOff>101600</xdr:colOff>
      <xdr:row>59</xdr:row>
      <xdr:rowOff>104449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11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95576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21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37706</xdr:rowOff>
    </xdr:from>
    <xdr:to>
      <xdr:col>85</xdr:col>
      <xdr:colOff>127000</xdr:colOff>
      <xdr:row>79</xdr:row>
      <xdr:rowOff>40506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82256"/>
          <a:ext cx="8382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37706</xdr:rowOff>
    </xdr:from>
    <xdr:to>
      <xdr:col>81</xdr:col>
      <xdr:colOff>50800</xdr:colOff>
      <xdr:row>79</xdr:row>
      <xdr:rowOff>42241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582256"/>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42241</xdr:rowOff>
    </xdr:from>
    <xdr:to>
      <xdr:col>76</xdr:col>
      <xdr:colOff>114300</xdr:colOff>
      <xdr:row>79</xdr:row>
      <xdr:rowOff>43611</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86791"/>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40563</xdr:rowOff>
    </xdr:from>
    <xdr:to>
      <xdr:col>71</xdr:col>
      <xdr:colOff>177800</xdr:colOff>
      <xdr:row>79</xdr:row>
      <xdr:rowOff>43611</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8511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161156</xdr:rowOff>
    </xdr:from>
    <xdr:to>
      <xdr:col>85</xdr:col>
      <xdr:colOff>177800</xdr:colOff>
      <xdr:row>79</xdr:row>
      <xdr:rowOff>91306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76083</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49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158356</xdr:rowOff>
    </xdr:from>
    <xdr:to>
      <xdr:col>81</xdr:col>
      <xdr:colOff>101600</xdr:colOff>
      <xdr:row>79</xdr:row>
      <xdr:rowOff>88506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79633</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92017" y="13624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162891</xdr:rowOff>
    </xdr:from>
    <xdr:to>
      <xdr:col>76</xdr:col>
      <xdr:colOff>165100</xdr:colOff>
      <xdr:row>79</xdr:row>
      <xdr:rowOff>93041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84168</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03017" y="13628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164261</xdr:rowOff>
    </xdr:from>
    <xdr:to>
      <xdr:col>72</xdr:col>
      <xdr:colOff>38100</xdr:colOff>
      <xdr:row>79</xdr:row>
      <xdr:rowOff>94411</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85538</xdr:rowOff>
    </xdr:from>
    <xdr:ext cx="31393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46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161213</xdr:rowOff>
    </xdr:from>
    <xdr:to>
      <xdr:col>67</xdr:col>
      <xdr:colOff>101600</xdr:colOff>
      <xdr:row>79</xdr:row>
      <xdr:rowOff>91363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82490</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2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72720</xdr:rowOff>
    </xdr:from>
    <xdr:to>
      <xdr:col>85</xdr:col>
      <xdr:colOff>127000</xdr:colOff>
      <xdr:row>97</xdr:row>
      <xdr:rowOff>98743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703370"/>
          <a:ext cx="8382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91390</xdr:rowOff>
    </xdr:from>
    <xdr:to>
      <xdr:col>81</xdr:col>
      <xdr:colOff>50800</xdr:colOff>
      <xdr:row>97</xdr:row>
      <xdr:rowOff>98743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722040"/>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59751</xdr:rowOff>
    </xdr:from>
    <xdr:to>
      <xdr:col>76</xdr:col>
      <xdr:colOff>114300</xdr:colOff>
      <xdr:row>97</xdr:row>
      <xdr:rowOff>91390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690401"/>
          <a:ext cx="889000" cy="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59751</xdr:rowOff>
    </xdr:from>
    <xdr:to>
      <xdr:col>71</xdr:col>
      <xdr:colOff>177800</xdr:colOff>
      <xdr:row>97</xdr:row>
      <xdr:rowOff>73451</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690401"/>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21920</xdr:rowOff>
    </xdr:from>
    <xdr:to>
      <xdr:col>85</xdr:col>
      <xdr:colOff>177800</xdr:colOff>
      <xdr:row>97</xdr:row>
      <xdr:rowOff>123520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347</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3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47943</xdr:rowOff>
    </xdr:from>
    <xdr:to>
      <xdr:col>81</xdr:col>
      <xdr:colOff>101600</xdr:colOff>
      <xdr:row>97</xdr:row>
      <xdr:rowOff>149543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140670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77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40590</xdr:rowOff>
    </xdr:from>
    <xdr:to>
      <xdr:col>76</xdr:col>
      <xdr:colOff>165100</xdr:colOff>
      <xdr:row>97</xdr:row>
      <xdr:rowOff>142190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133317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8951</xdr:rowOff>
    </xdr:from>
    <xdr:to>
      <xdr:col>72</xdr:col>
      <xdr:colOff>38100</xdr:colOff>
      <xdr:row>97</xdr:row>
      <xdr:rowOff>110551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3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101678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73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22651</xdr:rowOff>
    </xdr:from>
    <xdr:to>
      <xdr:col>67</xdr:col>
      <xdr:colOff>101600</xdr:colOff>
      <xdr:row>97</xdr:row>
      <xdr:rowOff>124251</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115378</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目的別歳出では、労働費のみが類似団体平均を上回っており、勤労住宅資金融資に係る預託金が他団体よりも多いことが考えられる。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総務費は、新庁舎建設が完了したことにより類似団体平均を下回ったが、コロナによる「臨時特別給付金」の支給があったため、住民一人当たりのコストは増加している。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土木費は、堀井城跡ふれあい公園整備や新大河橋補修工事の完了などにより減少し、類似団体平均を大きく下回った。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教育費は、小野南中学校の長寿命化改良事業やコミセンおの改修事業、また、</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スクール構想による学校のネットワーク整備及び全児童・生徒へのタブレット型パソコンの配備により大幅に増加したが、類似団体平均と同程度となっている。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「行政も経営」の基本理念のもと、無駄や非効率の改善を進め、</a:t>
          </a:r>
          <a:r>
            <a:rPr kumimoji="1" lang="en-US" altLang="ja-JP" sz="1400" baseline="0">
              <a:latin typeface="ＭＳ ゴシック" pitchFamily="49" charset="-128"/>
              <a:ea typeface="ＭＳ ゴシック" pitchFamily="49" charset="-128"/>
            </a:rPr>
            <a:t>43</a:t>
          </a:r>
          <a:r>
            <a:rPr kumimoji="1" lang="ja-JP" altLang="en-US" sz="1400" baseline="0">
              <a:latin typeface="ＭＳ ゴシック" pitchFamily="49" charset="-128"/>
              <a:ea typeface="ＭＳ ゴシック" pitchFamily="49" charset="-128"/>
            </a:rPr>
            <a:t>年連続で実質収支の黒字を達成した。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財政調整基金残高は、事業見直しの成果やコロナ対策関連補助金の活用等により、</a:t>
          </a:r>
          <a:r>
            <a:rPr kumimoji="1" lang="en-US" altLang="ja-JP" sz="1400" baseline="0">
              <a:latin typeface="ＭＳ ゴシック" pitchFamily="49" charset="-128"/>
              <a:ea typeface="ＭＳ ゴシック" pitchFamily="49" charset="-128"/>
            </a:rPr>
            <a:t>2</a:t>
          </a:r>
          <a:r>
            <a:rPr kumimoji="1" lang="ja-JP" altLang="en-US" sz="1400" baseline="0">
              <a:latin typeface="ＭＳ ゴシック" pitchFamily="49" charset="-128"/>
              <a:ea typeface="ＭＳ ゴシック" pitchFamily="49" charset="-128"/>
            </a:rPr>
            <a:t>年ぶりに取崩しを行わなかったことで、前年度より</a:t>
          </a:r>
          <a:r>
            <a:rPr kumimoji="1" lang="en-US" altLang="ja-JP" sz="1400" baseline="0">
              <a:latin typeface="ＭＳ ゴシック" pitchFamily="49" charset="-128"/>
              <a:ea typeface="ＭＳ ゴシック" pitchFamily="49" charset="-128"/>
            </a:rPr>
            <a:t>2.3</a:t>
          </a:r>
          <a:r>
            <a:rPr kumimoji="1" lang="ja-JP" altLang="en-US" sz="1400" baseline="0">
              <a:latin typeface="ＭＳ ゴシック" pitchFamily="49" charset="-128"/>
              <a:ea typeface="ＭＳ ゴシック" pitchFamily="49" charset="-128"/>
            </a:rPr>
            <a:t>億円増えて標準財政規模比も</a:t>
          </a:r>
          <a:r>
            <a:rPr kumimoji="1" lang="en-US" altLang="ja-JP" sz="1400" baseline="0">
              <a:latin typeface="ＭＳ ゴシック" pitchFamily="49" charset="-128"/>
              <a:ea typeface="ＭＳ ゴシック" pitchFamily="49" charset="-128"/>
            </a:rPr>
            <a:t>1.32</a:t>
          </a:r>
          <a:r>
            <a:rPr kumimoji="1" lang="ja-JP" altLang="en-US" sz="1400" baseline="0">
              <a:latin typeface="ＭＳ ゴシック" pitchFamily="49" charset="-128"/>
              <a:ea typeface="ＭＳ ゴシック" pitchFamily="49" charset="-128"/>
            </a:rPr>
            <a:t>ポイント改善し、実質単年度収支の標準財政規模比も</a:t>
          </a:r>
          <a:r>
            <a:rPr kumimoji="1" lang="en-US" altLang="ja-JP" sz="1400" baseline="0">
              <a:latin typeface="ＭＳ ゴシック" pitchFamily="49" charset="-128"/>
              <a:ea typeface="ＭＳ ゴシック" pitchFamily="49" charset="-128"/>
            </a:rPr>
            <a:t>1.43</a:t>
          </a:r>
          <a:r>
            <a:rPr kumimoji="1" lang="ja-JP" altLang="en-US" sz="1400" baseline="0">
              <a:latin typeface="ＭＳ ゴシック" pitchFamily="49" charset="-128"/>
              <a:ea typeface="ＭＳ ゴシック" pitchFamily="49" charset="-128"/>
            </a:rPr>
            <a:t>ポイント改善している。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今後も、市が独自に定めたガイドラインである財政調整基金残高</a:t>
          </a:r>
          <a:r>
            <a:rPr kumimoji="1" lang="en-US" altLang="ja-JP" sz="1400" baseline="0">
              <a:latin typeface="ＭＳ ゴシック" pitchFamily="49" charset="-128"/>
              <a:ea typeface="ＭＳ ゴシック" pitchFamily="49" charset="-128"/>
            </a:rPr>
            <a:t>70</a:t>
          </a:r>
          <a:r>
            <a:rPr kumimoji="1" lang="ja-JP" altLang="en-US" sz="1400" baseline="0">
              <a:latin typeface="ＭＳ ゴシック" pitchFamily="49" charset="-128"/>
              <a:ea typeface="ＭＳ ゴシック" pitchFamily="49" charset="-128"/>
            </a:rPr>
            <a:t>億円を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堅持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し、財政基盤の強化に努める。</a:t>
          </a:r>
          <a:endParaRPr kumimoji="1" lang="en-US" altLang="ja-JP" sz="1300" baseline="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年度においても、実質赤字及び資金不足となった会計はないため、全会計を対象とした連結実質赤字比率については、値なしとなった。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今後も引き続き赤字決算とならないよう、事業の効率化と経費削減等により、健全な財政運営を図る。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26436030</v>
      </c>
      <c r="BO4" s="426"/>
      <c r="BP4" s="426"/>
      <c r="BQ4" s="426"/>
      <c r="BR4" s="426"/>
      <c r="BS4" s="426"/>
      <c r="BT4" s="426"/>
      <c r="BU4" s="427"/>
      <c r="BV4" s="425">
        <v>25002654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3.4</v>
      </c>
      <c r="CU4" s="610"/>
      <c r="CV4" s="610"/>
      <c r="CW4" s="610"/>
      <c r="CX4" s="610"/>
      <c r="CY4" s="610"/>
      <c r="CZ4" s="610"/>
      <c r="DA4" s="611"/>
      <c r="DB4" s="609">
        <v>3.9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25645521</v>
      </c>
      <c r="BO5" s="431"/>
      <c r="BP5" s="431"/>
      <c r="BQ5" s="431"/>
      <c r="BR5" s="431"/>
      <c r="BS5" s="431"/>
      <c r="BT5" s="431"/>
      <c r="BU5" s="432"/>
      <c r="BV5" s="430">
        <v>24438080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90.7</v>
      </c>
      <c r="CU5" s="401"/>
      <c r="CV5" s="401"/>
      <c r="CW5" s="401"/>
      <c r="CX5" s="401"/>
      <c r="CY5" s="401"/>
      <c r="CZ5" s="401"/>
      <c r="DA5" s="402"/>
      <c r="DB5" s="400">
        <v>91.4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790509</v>
      </c>
      <c r="BO6" s="431"/>
      <c r="BP6" s="431"/>
      <c r="BQ6" s="431"/>
      <c r="BR6" s="431"/>
      <c r="BS6" s="431"/>
      <c r="BT6" s="431"/>
      <c r="BU6" s="432"/>
      <c r="BV6" s="430">
        <v>564574</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95.8</v>
      </c>
      <c r="CU6" s="584"/>
      <c r="CV6" s="584"/>
      <c r="CW6" s="584"/>
      <c r="CX6" s="584"/>
      <c r="CY6" s="584"/>
      <c r="CZ6" s="584"/>
      <c r="DA6" s="585"/>
      <c r="DB6" s="583">
        <v>96.4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398174</v>
      </c>
      <c r="BO7" s="431"/>
      <c r="BP7" s="431"/>
      <c r="BQ7" s="431"/>
      <c r="BR7" s="431"/>
      <c r="BS7" s="431"/>
      <c r="BT7" s="431"/>
      <c r="BU7" s="432"/>
      <c r="BV7" s="430">
        <v>124732</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11570912</v>
      </c>
      <c r="CU7" s="431"/>
      <c r="CV7" s="431"/>
      <c r="CW7" s="431"/>
      <c r="CX7" s="431"/>
      <c r="CY7" s="431"/>
      <c r="CZ7" s="431"/>
      <c r="DA7" s="432"/>
      <c r="DB7" s="430">
        <v>11358583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392335</v>
      </c>
      <c r="BO8" s="431"/>
      <c r="BP8" s="431"/>
      <c r="BQ8" s="431"/>
      <c r="BR8" s="431"/>
      <c r="BS8" s="431"/>
      <c r="BT8" s="431"/>
      <c r="BU8" s="432"/>
      <c r="BV8" s="430">
        <v>439842</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0.72</v>
      </c>
      <c r="CU8" s="544"/>
      <c r="CV8" s="544"/>
      <c r="CW8" s="544"/>
      <c r="CX8" s="544"/>
      <c r="CY8" s="544"/>
      <c r="CZ8" s="544"/>
      <c r="DA8" s="545"/>
      <c r="DB8" s="543">
        <v>0.71</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47562</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-47507</v>
      </c>
      <c r="BO9" s="431"/>
      <c r="BP9" s="431"/>
      <c r="BQ9" s="431"/>
      <c r="BR9" s="431"/>
      <c r="BS9" s="431"/>
      <c r="BT9" s="431"/>
      <c r="BU9" s="432"/>
      <c r="BV9" s="430">
        <v>43397</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14.2</v>
      </c>
      <c r="CU9" s="401"/>
      <c r="CV9" s="401"/>
      <c r="CW9" s="401"/>
      <c r="CX9" s="401"/>
      <c r="CY9" s="401"/>
      <c r="CZ9" s="401"/>
      <c r="DA9" s="402"/>
      <c r="DB9" s="400">
        <v>13.7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120</v>
      </c>
      <c r="M10" s="404"/>
      <c r="N10" s="404"/>
      <c r="O10" s="404"/>
      <c r="P10" s="404"/>
      <c r="Q10" s="405"/>
      <c r="R10" s="406">
        <v>48580</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94</v>
      </c>
      <c r="AV10" s="488"/>
      <c r="AW10" s="488"/>
      <c r="AX10" s="488"/>
      <c r="AY10" s="410" t="s">
        <v>122</v>
      </c>
      <c r="AZ10" s="411"/>
      <c r="BA10" s="411"/>
      <c r="BB10" s="411"/>
      <c r="BC10" s="411"/>
      <c r="BD10" s="411"/>
      <c r="BE10" s="411"/>
      <c r="BF10" s="411"/>
      <c r="BG10" s="411"/>
      <c r="BH10" s="411"/>
      <c r="BI10" s="411"/>
      <c r="BJ10" s="411"/>
      <c r="BK10" s="411"/>
      <c r="BL10" s="411"/>
      <c r="BM10" s="412"/>
      <c r="BN10" s="430">
        <v>11400</v>
      </c>
      <c r="BO10" s="431"/>
      <c r="BP10" s="431"/>
      <c r="BQ10" s="431"/>
      <c r="BR10" s="431"/>
      <c r="BS10" s="431"/>
      <c r="BT10" s="431"/>
      <c r="BU10" s="432"/>
      <c r="BV10" s="430">
        <v>9400</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117</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48146</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136</v>
      </c>
      <c r="AV12" s="488"/>
      <c r="AW12" s="488"/>
      <c r="AX12" s="488"/>
      <c r="AY12" s="410" t="s">
        <v>137</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250000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47242</v>
      </c>
      <c r="S13" s="534"/>
      <c r="T13" s="534"/>
      <c r="U13" s="534"/>
      <c r="V13" s="535"/>
      <c r="W13" s="521" t="s">
        <v>141</v>
      </c>
      <c r="X13" s="443"/>
      <c r="Y13" s="443"/>
      <c r="Z13" s="443"/>
      <c r="AA13" s="443"/>
      <c r="AB13" s="444"/>
      <c r="AC13" s="406">
        <v>644</v>
      </c>
      <c r="AD13" s="407"/>
      <c r="AE13" s="407"/>
      <c r="AF13" s="407"/>
      <c r="AG13" s="408"/>
      <c r="AH13" s="406">
        <v>575</v>
      </c>
      <c r="AI13" s="407"/>
      <c r="AJ13" s="407"/>
      <c r="AK13" s="407"/>
      <c r="AL13" s="409"/>
      <c r="AM13" s="499" t="s">
        <v>142</v>
      </c>
      <c r="AN13" s="404"/>
      <c r="AO13" s="404"/>
      <c r="AP13" s="404"/>
      <c r="AQ13" s="404"/>
      <c r="AR13" s="404"/>
      <c r="AS13" s="404"/>
      <c r="AT13" s="405"/>
      <c r="AU13" s="487" t="s">
        <v>110</v>
      </c>
      <c r="AV13" s="488"/>
      <c r="AW13" s="488"/>
      <c r="AX13" s="488"/>
      <c r="AY13" s="410" t="s">
        <v>143</v>
      </c>
      <c r="AZ13" s="411"/>
      <c r="BA13" s="411"/>
      <c r="BB13" s="411"/>
      <c r="BC13" s="411"/>
      <c r="BD13" s="411"/>
      <c r="BE13" s="411"/>
      <c r="BF13" s="411"/>
      <c r="BG13" s="411"/>
      <c r="BH13" s="411"/>
      <c r="BI13" s="411"/>
      <c r="BJ13" s="411"/>
      <c r="BK13" s="411"/>
      <c r="BL13" s="411"/>
      <c r="BM13" s="412"/>
      <c r="BN13" s="430">
        <v>-36107</v>
      </c>
      <c r="BO13" s="431"/>
      <c r="BP13" s="431"/>
      <c r="BQ13" s="431"/>
      <c r="BR13" s="431"/>
      <c r="BS13" s="431"/>
      <c r="BT13" s="431"/>
      <c r="BU13" s="432"/>
      <c r="BV13" s="430">
        <v>-197203</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4.5999999999999996</v>
      </c>
      <c r="CU13" s="401"/>
      <c r="CV13" s="401"/>
      <c r="CW13" s="401"/>
      <c r="CX13" s="401"/>
      <c r="CY13" s="401"/>
      <c r="CZ13" s="401"/>
      <c r="DA13" s="402"/>
      <c r="DB13" s="400">
        <v>4.0999999999999996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48486</v>
      </c>
      <c r="S14" s="534"/>
      <c r="T14" s="534"/>
      <c r="U14" s="534"/>
      <c r="V14" s="535"/>
      <c r="W14" s="536"/>
      <c r="X14" s="446"/>
      <c r="Y14" s="446"/>
      <c r="Z14" s="446"/>
      <c r="AA14" s="446"/>
      <c r="AB14" s="447"/>
      <c r="AC14" s="526">
        <v>2.8</v>
      </c>
      <c r="AD14" s="527"/>
      <c r="AE14" s="527"/>
      <c r="AF14" s="527"/>
      <c r="AG14" s="528"/>
      <c r="AH14" s="526">
        <v>2.6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5.7</v>
      </c>
      <c r="CU14" s="538"/>
      <c r="CV14" s="538"/>
      <c r="CW14" s="538"/>
      <c r="CX14" s="538"/>
      <c r="CY14" s="538"/>
      <c r="CZ14" s="538"/>
      <c r="DA14" s="539"/>
      <c r="DB14" s="537">
        <v>12.5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140</v>
      </c>
      <c r="N15" s="531"/>
      <c r="O15" s="531"/>
      <c r="P15" s="531"/>
      <c r="Q15" s="532"/>
      <c r="R15" s="533">
        <v>47564</v>
      </c>
      <c r="S15" s="534"/>
      <c r="T15" s="534"/>
      <c r="U15" s="534"/>
      <c r="V15" s="535"/>
      <c r="W15" s="521" t="s">
        <v>147</v>
      </c>
      <c r="X15" s="443"/>
      <c r="Y15" s="443"/>
      <c r="Z15" s="443"/>
      <c r="AA15" s="443"/>
      <c r="AB15" s="444"/>
      <c r="AC15" s="406">
        <v>8697</v>
      </c>
      <c r="AD15" s="407"/>
      <c r="AE15" s="407"/>
      <c r="AF15" s="407"/>
      <c r="AG15" s="408"/>
      <c r="AH15" s="406">
        <v>8883</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6674832</v>
      </c>
      <c r="BO15" s="426"/>
      <c r="BP15" s="426"/>
      <c r="BQ15" s="426"/>
      <c r="BR15" s="426"/>
      <c r="BS15" s="426"/>
      <c r="BT15" s="426"/>
      <c r="BU15" s="427"/>
      <c r="BV15" s="425">
        <v>6462880</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38.200000000000003</v>
      </c>
      <c r="AD16" s="527"/>
      <c r="AE16" s="527"/>
      <c r="AF16" s="527"/>
      <c r="AG16" s="528"/>
      <c r="AH16" s="526">
        <v>39.5</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9145214</v>
      </c>
      <c r="BO16" s="431"/>
      <c r="BP16" s="431"/>
      <c r="BQ16" s="431"/>
      <c r="BR16" s="431"/>
      <c r="BS16" s="431"/>
      <c r="BT16" s="431"/>
      <c r="BU16" s="432"/>
      <c r="BV16" s="430">
        <v>8952273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151</v>
      </c>
      <c r="S17" s="519"/>
      <c r="T17" s="519"/>
      <c r="U17" s="519"/>
      <c r="V17" s="520"/>
      <c r="W17" s="521" t="s">
        <v>154</v>
      </c>
      <c r="X17" s="443"/>
      <c r="Y17" s="443"/>
      <c r="Z17" s="443"/>
      <c r="AA17" s="443"/>
      <c r="AB17" s="444"/>
      <c r="AC17" s="406">
        <v>13428</v>
      </c>
      <c r="AD17" s="407"/>
      <c r="AE17" s="407"/>
      <c r="AF17" s="407"/>
      <c r="AG17" s="408"/>
      <c r="AH17" s="406">
        <v>13050</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8479052</v>
      </c>
      <c r="BO17" s="431"/>
      <c r="BP17" s="431"/>
      <c r="BQ17" s="431"/>
      <c r="BR17" s="431"/>
      <c r="BS17" s="431"/>
      <c r="BT17" s="431"/>
      <c r="BU17" s="432"/>
      <c r="BV17" s="430">
        <v>8268031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92.94</v>
      </c>
      <c r="M18" s="495"/>
      <c r="N18" s="495"/>
      <c r="O18" s="495"/>
      <c r="P18" s="495"/>
      <c r="Q18" s="495"/>
      <c r="R18" s="496"/>
      <c r="S18" s="496"/>
      <c r="T18" s="496"/>
      <c r="U18" s="496"/>
      <c r="V18" s="497"/>
      <c r="W18" s="511"/>
      <c r="X18" s="512"/>
      <c r="Y18" s="512"/>
      <c r="Z18" s="512"/>
      <c r="AA18" s="512"/>
      <c r="AB18" s="522"/>
      <c r="AC18" s="394">
        <v>59</v>
      </c>
      <c r="AD18" s="395"/>
      <c r="AE18" s="395"/>
      <c r="AF18" s="395"/>
      <c r="AG18" s="498"/>
      <c r="AH18" s="394">
        <v>58</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10641307</v>
      </c>
      <c r="BO18" s="431"/>
      <c r="BP18" s="431"/>
      <c r="BQ18" s="431"/>
      <c r="BR18" s="431"/>
      <c r="BS18" s="431"/>
      <c r="BT18" s="431"/>
      <c r="BU18" s="432"/>
      <c r="BV18" s="430">
        <v>10595432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512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13832363</v>
      </c>
      <c r="BO19" s="431"/>
      <c r="BP19" s="431"/>
      <c r="BQ19" s="431"/>
      <c r="BR19" s="431"/>
      <c r="BS19" s="431"/>
      <c r="BT19" s="431"/>
      <c r="BU19" s="432"/>
      <c r="BV19" s="430">
        <v>13184656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17810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21695059</v>
      </c>
      <c r="BO23" s="431"/>
      <c r="BP23" s="431"/>
      <c r="BQ23" s="431"/>
      <c r="BR23" s="431"/>
      <c r="BS23" s="431"/>
      <c r="BT23" s="431"/>
      <c r="BU23" s="432"/>
      <c r="BV23" s="430">
        <v>21556706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9800</v>
      </c>
      <c r="R24" s="407"/>
      <c r="S24" s="407"/>
      <c r="T24" s="407"/>
      <c r="U24" s="407"/>
      <c r="V24" s="408"/>
      <c r="W24" s="472"/>
      <c r="X24" s="463"/>
      <c r="Y24" s="464"/>
      <c r="Z24" s="403" t="s">
        <v>170</v>
      </c>
      <c r="AA24" s="404"/>
      <c r="AB24" s="404"/>
      <c r="AC24" s="404"/>
      <c r="AD24" s="404"/>
      <c r="AE24" s="404"/>
      <c r="AF24" s="404"/>
      <c r="AG24" s="405"/>
      <c r="AH24" s="406">
        <v>297</v>
      </c>
      <c r="AI24" s="407"/>
      <c r="AJ24" s="407"/>
      <c r="AK24" s="407"/>
      <c r="AL24" s="408"/>
      <c r="AM24" s="406">
        <v>957825</v>
      </c>
      <c r="AN24" s="407"/>
      <c r="AO24" s="407"/>
      <c r="AP24" s="407"/>
      <c r="AQ24" s="407"/>
      <c r="AR24" s="408"/>
      <c r="AS24" s="406">
        <v>3225</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14720763</v>
      </c>
      <c r="BO24" s="431"/>
      <c r="BP24" s="431"/>
      <c r="BQ24" s="431"/>
      <c r="BR24" s="431"/>
      <c r="BS24" s="431"/>
      <c r="BT24" s="431"/>
      <c r="BU24" s="432"/>
      <c r="BV24" s="430">
        <v>14642096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2</v>
      </c>
      <c r="M25" s="407"/>
      <c r="N25" s="407"/>
      <c r="O25" s="407"/>
      <c r="P25" s="408"/>
      <c r="Q25" s="406">
        <v>7940</v>
      </c>
      <c r="R25" s="407"/>
      <c r="S25" s="407"/>
      <c r="T25" s="407"/>
      <c r="U25" s="407"/>
      <c r="V25" s="408"/>
      <c r="W25" s="472"/>
      <c r="X25" s="463"/>
      <c r="Y25" s="464"/>
      <c r="Z25" s="403" t="s">
        <v>173</v>
      </c>
      <c r="AA25" s="404"/>
      <c r="AB25" s="404"/>
      <c r="AC25" s="404"/>
      <c r="AD25" s="404"/>
      <c r="AE25" s="404"/>
      <c r="AF25" s="404"/>
      <c r="AG25" s="405"/>
      <c r="AH25" s="406">
        <v>71</v>
      </c>
      <c r="AI25" s="407"/>
      <c r="AJ25" s="407"/>
      <c r="AK25" s="407"/>
      <c r="AL25" s="408"/>
      <c r="AM25" s="406">
        <v>230963</v>
      </c>
      <c r="AN25" s="407"/>
      <c r="AO25" s="407"/>
      <c r="AP25" s="407"/>
      <c r="AQ25" s="407"/>
      <c r="AR25" s="408"/>
      <c r="AS25" s="406">
        <v>3253</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2086843</v>
      </c>
      <c r="BO25" s="426"/>
      <c r="BP25" s="426"/>
      <c r="BQ25" s="426"/>
      <c r="BR25" s="426"/>
      <c r="BS25" s="426"/>
      <c r="BT25" s="426"/>
      <c r="BU25" s="427"/>
      <c r="BV25" s="425">
        <v>1627907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6950</v>
      </c>
      <c r="R26" s="407"/>
      <c r="S26" s="407"/>
      <c r="T26" s="407"/>
      <c r="U26" s="407"/>
      <c r="V26" s="408"/>
      <c r="W26" s="472"/>
      <c r="X26" s="463"/>
      <c r="Y26" s="464"/>
      <c r="Z26" s="403" t="s">
        <v>176</v>
      </c>
      <c r="AA26" s="485"/>
      <c r="AB26" s="485"/>
      <c r="AC26" s="485"/>
      <c r="AD26" s="485"/>
      <c r="AE26" s="485"/>
      <c r="AF26" s="485"/>
      <c r="AG26" s="486"/>
      <c r="AH26" s="406">
        <v>15</v>
      </c>
      <c r="AI26" s="407"/>
      <c r="AJ26" s="407"/>
      <c r="AK26" s="407"/>
      <c r="AL26" s="408"/>
      <c r="AM26" s="406">
        <v>50235</v>
      </c>
      <c r="AN26" s="407"/>
      <c r="AO26" s="407"/>
      <c r="AP26" s="407"/>
      <c r="AQ26" s="407"/>
      <c r="AR26" s="408"/>
      <c r="AS26" s="406">
        <v>3349</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5280</v>
      </c>
      <c r="R27" s="407"/>
      <c r="S27" s="407"/>
      <c r="T27" s="407"/>
      <c r="U27" s="407"/>
      <c r="V27" s="408"/>
      <c r="W27" s="472"/>
      <c r="X27" s="463"/>
      <c r="Y27" s="464"/>
      <c r="Z27" s="403" t="s">
        <v>179</v>
      </c>
      <c r="AA27" s="404"/>
      <c r="AB27" s="404"/>
      <c r="AC27" s="404"/>
      <c r="AD27" s="404"/>
      <c r="AE27" s="404"/>
      <c r="AF27" s="404"/>
      <c r="AG27" s="405"/>
      <c r="AH27" s="406">
        <v>11</v>
      </c>
      <c r="AI27" s="407"/>
      <c r="AJ27" s="407"/>
      <c r="AK27" s="407"/>
      <c r="AL27" s="408"/>
      <c r="AM27" s="406">
        <v>41442</v>
      </c>
      <c r="AN27" s="407"/>
      <c r="AO27" s="407"/>
      <c r="AP27" s="407"/>
      <c r="AQ27" s="407"/>
      <c r="AR27" s="408"/>
      <c r="AS27" s="406">
        <v>3767</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550000</v>
      </c>
      <c r="BO27" s="434"/>
      <c r="BP27" s="434"/>
      <c r="BQ27" s="434"/>
      <c r="BR27" s="434"/>
      <c r="BS27" s="434"/>
      <c r="BT27" s="434"/>
      <c r="BU27" s="435"/>
      <c r="BV27" s="433">
        <v>550000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4490</v>
      </c>
      <c r="R28" s="407"/>
      <c r="S28" s="407"/>
      <c r="T28" s="407"/>
      <c r="U28" s="407"/>
      <c r="V28" s="408"/>
      <c r="W28" s="472"/>
      <c r="X28" s="463"/>
      <c r="Y28" s="464"/>
      <c r="Z28" s="403" t="s">
        <v>182</v>
      </c>
      <c r="AA28" s="404"/>
      <c r="AB28" s="404"/>
      <c r="AC28" s="404"/>
      <c r="AD28" s="404"/>
      <c r="AE28" s="404"/>
      <c r="AF28" s="404"/>
      <c r="AG28" s="405"/>
      <c r="AH28" s="406" t="s">
        <v>139</v>
      </c>
      <c r="AI28" s="407"/>
      <c r="AJ28" s="407"/>
      <c r="AK28" s="407"/>
      <c r="AL28" s="408"/>
      <c r="AM28" s="406" t="s">
        <v>139</v>
      </c>
      <c r="AN28" s="407"/>
      <c r="AO28" s="407"/>
      <c r="AP28" s="407"/>
      <c r="AQ28" s="407"/>
      <c r="AR28" s="408"/>
      <c r="AS28" s="406" t="s">
        <v>139</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4424652</v>
      </c>
      <c r="BO28" s="426"/>
      <c r="BP28" s="426"/>
      <c r="BQ28" s="426"/>
      <c r="BR28" s="426"/>
      <c r="BS28" s="426"/>
      <c r="BT28" s="426"/>
      <c r="BU28" s="427"/>
      <c r="BV28" s="425">
        <v>4193252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14</v>
      </c>
      <c r="M29" s="407"/>
      <c r="N29" s="407"/>
      <c r="O29" s="407"/>
      <c r="P29" s="408"/>
      <c r="Q29" s="406">
        <v>4090</v>
      </c>
      <c r="R29" s="407"/>
      <c r="S29" s="407"/>
      <c r="T29" s="407"/>
      <c r="U29" s="407"/>
      <c r="V29" s="408"/>
      <c r="W29" s="473"/>
      <c r="X29" s="474"/>
      <c r="Y29" s="475"/>
      <c r="Z29" s="403" t="s">
        <v>185</v>
      </c>
      <c r="AA29" s="404"/>
      <c r="AB29" s="404"/>
      <c r="AC29" s="404"/>
      <c r="AD29" s="404"/>
      <c r="AE29" s="404"/>
      <c r="AF29" s="404"/>
      <c r="AG29" s="405"/>
      <c r="AH29" s="406">
        <v>308</v>
      </c>
      <c r="AI29" s="407"/>
      <c r="AJ29" s="407"/>
      <c r="AK29" s="407"/>
      <c r="AL29" s="408"/>
      <c r="AM29" s="406">
        <v>999267</v>
      </c>
      <c r="AN29" s="407"/>
      <c r="AO29" s="407"/>
      <c r="AP29" s="407"/>
      <c r="AQ29" s="407"/>
      <c r="AR29" s="408"/>
      <c r="AS29" s="406">
        <v>3244</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955877</v>
      </c>
      <c r="BO29" s="431"/>
      <c r="BP29" s="431"/>
      <c r="BQ29" s="431"/>
      <c r="BR29" s="431"/>
      <c r="BS29" s="431"/>
      <c r="BT29" s="431"/>
      <c r="BU29" s="432"/>
      <c r="BV29" s="430">
        <v>952177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100.3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2975885</v>
      </c>
      <c r="BO30" s="434"/>
      <c r="BP30" s="434"/>
      <c r="BQ30" s="434"/>
      <c r="BR30" s="434"/>
      <c r="BS30" s="434"/>
      <c r="BT30" s="434"/>
      <c r="BU30" s="435"/>
      <c r="BV30" s="433">
        <v>2551468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196</v>
      </c>
      <c r="X33" s="392"/>
      <c r="Y33" s="392"/>
      <c r="Z33" s="392"/>
      <c r="AA33" s="392"/>
      <c r="AB33" s="392"/>
      <c r="AC33" s="392"/>
      <c r="AD33" s="392"/>
      <c r="AE33" s="392"/>
      <c r="AF33" s="392"/>
      <c r="AG33" s="392"/>
      <c r="AH33" s="392"/>
      <c r="AI33" s="392"/>
      <c r="AJ33" s="392"/>
      <c r="AK33" s="392"/>
      <c r="AL33" s="216"/>
      <c r="AM33" s="393" t="s">
        <v>197</v>
      </c>
      <c r="AN33" s="393"/>
      <c r="AO33" s="392" t="s">
        <v>195</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194</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北播磨総合医療センター企業団</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小野市都市施設管理協会</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北播衛生事務組合</v>
      </c>
      <c r="BZ35" s="388"/>
      <c r="CA35" s="388"/>
      <c r="CB35" s="388"/>
      <c r="CC35" s="388"/>
      <c r="CD35" s="388"/>
      <c r="CE35" s="388"/>
      <c r="CF35" s="388"/>
      <c r="CG35" s="388"/>
      <c r="CH35" s="388"/>
      <c r="CI35" s="388"/>
      <c r="CJ35" s="388"/>
      <c r="CK35" s="388"/>
      <c r="CL35" s="388"/>
      <c r="CM35" s="388"/>
      <c r="CN35" s="214"/>
      <c r="CO35" s="389">
        <f t="shared" ref="CO35:CO43" si="3">IF(CQ35="","",CO34+1)</f>
        <v>17</v>
      </c>
      <c r="CP35" s="389"/>
      <c r="CQ35" s="388" t="str">
        <f>IF('各会計、関係団体の財政状況及び健全化判断比率'!BS8="","",'各会計、関係団体の財政状況及び健全化判断比率'!BS8)</f>
        <v>小野市土地開発公社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都市開発事業会計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小野加東加西環境施設事務組合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小野加東広域事務組合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北播磨こども発達支援センター事務組合わかあゆ園</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兵庫県市町村職員退職手当組合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兵庫県後期高齢者医療広域連合（一般会計）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兵庫県後期高齢者医療広域連合（特別会計）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XQ2dd8Dwx4XkpTHjHECoXbPmAEE44fR/dovCYmU+OY9DZH+35+FTmvCPvS6Q/E4F9PQj1yZeW5eOR4jFGyqdA==" saltValue="IyWpSV+qhUtioqhUy4J4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561</v>
      </c>
      <c r="D34" s="1212"/>
      <c r="E34" s="1213"/>
      <c r="F34" s="32">
        <v>34.89</v>
      </c>
      <c r="G34" s="33">
        <v>37.46</v>
      </c>
      <c r="H34" s="33">
        <v>33.72</v>
      </c>
      <c r="I34" s="33">
        <v>31.14</v>
      </c>
      <c r="J34" s="34">
        <v>23.91</v>
      </c>
      <c r="K34" s="22"/>
      <c r="L34" s="22"/>
      <c r="M34" s="22"/>
      <c r="N34" s="22"/>
      <c r="O34" s="22"/>
      <c r="P34" s="22"/>
    </row>
    <row r="35" spans="1:16" ht="39" customHeight="1" x14ac:dyDescent="0.15">
      <c r="A35" s="22"/>
      <c r="B35" s="35"/>
      <c r="C35" s="1206" t="s">
        <v>562</v>
      </c>
      <c r="D35" s="1207"/>
      <c r="E35" s="1208"/>
      <c r="F35" s="36">
        <v>8.39</v>
      </c>
      <c r="G35" s="37">
        <v>4.04</v>
      </c>
      <c r="H35" s="37">
        <v>3.97</v>
      </c>
      <c r="I35" s="37">
        <v>3.99</v>
      </c>
      <c r="J35" s="38">
        <v>3.89</v>
      </c>
      <c r="K35" s="22"/>
      <c r="L35" s="22"/>
      <c r="M35" s="22"/>
      <c r="N35" s="22"/>
      <c r="O35" s="22"/>
      <c r="P35" s="22"/>
    </row>
    <row r="36" spans="1:16" ht="39" customHeight="1" x14ac:dyDescent="0.15">
      <c r="A36" s="22"/>
      <c r="B36" s="35"/>
      <c r="C36" s="1206" t="s">
        <v>563</v>
      </c>
      <c r="D36" s="1207"/>
      <c r="E36" s="1208"/>
      <c r="F36" s="36">
        <v>2.83</v>
      </c>
      <c r="G36" s="37">
        <v>2.39</v>
      </c>
      <c r="H36" s="37">
        <v>3.42</v>
      </c>
      <c r="I36" s="37">
        <v>3.87</v>
      </c>
      <c r="J36" s="38">
        <v>3.39</v>
      </c>
      <c r="K36" s="22"/>
      <c r="L36" s="22"/>
      <c r="M36" s="22"/>
      <c r="N36" s="22"/>
      <c r="O36" s="22"/>
      <c r="P36" s="22"/>
    </row>
    <row r="37" spans="1:16" ht="39" customHeight="1" x14ac:dyDescent="0.15">
      <c r="A37" s="22"/>
      <c r="B37" s="35"/>
      <c r="C37" s="1206" t="s">
        <v>564</v>
      </c>
      <c r="D37" s="1207"/>
      <c r="E37" s="1208"/>
      <c r="F37" s="36">
        <v>0.99</v>
      </c>
      <c r="G37" s="37">
        <v>1.21</v>
      </c>
      <c r="H37" s="37">
        <v>1.26</v>
      </c>
      <c r="I37" s="37">
        <v>1.62</v>
      </c>
      <c r="J37" s="38">
        <v>1.92</v>
      </c>
      <c r="K37" s="22"/>
      <c r="L37" s="22"/>
      <c r="M37" s="22"/>
      <c r="N37" s="22"/>
      <c r="O37" s="22"/>
      <c r="P37" s="22"/>
    </row>
    <row r="38" spans="1:16" ht="39" customHeight="1" x14ac:dyDescent="0.15">
      <c r="A38" s="22"/>
      <c r="B38" s="35"/>
      <c r="C38" s="1206" t="s">
        <v>565</v>
      </c>
      <c r="D38" s="1207"/>
      <c r="E38" s="1208"/>
      <c r="F38" s="36">
        <v>0.97</v>
      </c>
      <c r="G38" s="37">
        <v>1.56</v>
      </c>
      <c r="H38" s="37">
        <v>1.1499999999999999</v>
      </c>
      <c r="I38" s="37">
        <v>1.33</v>
      </c>
      <c r="J38" s="38">
        <v>1.69</v>
      </c>
      <c r="K38" s="22"/>
      <c r="L38" s="22"/>
      <c r="M38" s="22"/>
      <c r="N38" s="22"/>
      <c r="O38" s="22"/>
      <c r="P38" s="22"/>
    </row>
    <row r="39" spans="1:16" ht="39" customHeight="1" x14ac:dyDescent="0.15">
      <c r="A39" s="22"/>
      <c r="B39" s="35"/>
      <c r="C39" s="1206" t="s">
        <v>566</v>
      </c>
      <c r="D39" s="1207"/>
      <c r="E39" s="1208"/>
      <c r="F39" s="36">
        <v>0.78</v>
      </c>
      <c r="G39" s="37">
        <v>0.47</v>
      </c>
      <c r="H39" s="37">
        <v>0.28000000000000003</v>
      </c>
      <c r="I39" s="37">
        <v>0.02</v>
      </c>
      <c r="J39" s="38">
        <v>0.17</v>
      </c>
      <c r="K39" s="22"/>
      <c r="L39" s="22"/>
      <c r="M39" s="22"/>
      <c r="N39" s="22"/>
      <c r="O39" s="22"/>
      <c r="P39" s="22"/>
    </row>
    <row r="40" spans="1:16" ht="39" customHeight="1" x14ac:dyDescent="0.15">
      <c r="A40" s="22"/>
      <c r="B40" s="35"/>
      <c r="C40" s="1206" t="s">
        <v>567</v>
      </c>
      <c r="D40" s="1207"/>
      <c r="E40" s="1208"/>
      <c r="F40" s="36">
        <v>0.12</v>
      </c>
      <c r="G40" s="37">
        <v>0.12</v>
      </c>
      <c r="H40" s="37">
        <v>0.13</v>
      </c>
      <c r="I40" s="37">
        <v>0.14000000000000001</v>
      </c>
      <c r="J40" s="38">
        <v>0.13</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568</v>
      </c>
      <c r="D42" s="1207"/>
      <c r="E42" s="1208"/>
      <c r="F42" s="36" t="s">
        <v>512</v>
      </c>
      <c r="G42" s="37" t="s">
        <v>512</v>
      </c>
      <c r="H42" s="37" t="s">
        <v>512</v>
      </c>
      <c r="I42" s="37" t="s">
        <v>512</v>
      </c>
      <c r="J42" s="38" t="s">
        <v>512</v>
      </c>
      <c r="K42" s="22"/>
      <c r="L42" s="22"/>
      <c r="M42" s="22"/>
      <c r="N42" s="22"/>
      <c r="O42" s="22"/>
      <c r="P42" s="22"/>
    </row>
    <row r="43" spans="1:16" ht="39" customHeight="1" thickBot="1" x14ac:dyDescent="0.2">
      <c r="A43" s="22"/>
      <c r="B43" s="40"/>
      <c r="C43" s="1209" t="s">
        <v>569</v>
      </c>
      <c r="D43" s="1210"/>
      <c r="E43" s="1211"/>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pVXOkafWQy3axI0haBQzd2owl1wq/PGNnNz6jRXtzu/GT54HxrBW3g5un32sWVKRpcbdpQReWiu+XQezUEP2w==" saltValue="8T5/jLlgACOGdHxVbqex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1944</v>
      </c>
      <c r="L45" s="60">
        <v>2012</v>
      </c>
      <c r="M45" s="60">
        <v>1893</v>
      </c>
      <c r="N45" s="60">
        <v>1836</v>
      </c>
      <c r="O45" s="61">
        <v>1988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512</v>
      </c>
      <c r="L46" s="64" t="s">
        <v>512</v>
      </c>
      <c r="M46" s="64" t="s">
        <v>512</v>
      </c>
      <c r="N46" s="64" t="s">
        <v>512</v>
      </c>
      <c r="O46" s="65" t="s">
        <v>512</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512</v>
      </c>
      <c r="L47" s="64" t="s">
        <v>512</v>
      </c>
      <c r="M47" s="64" t="s">
        <v>512</v>
      </c>
      <c r="N47" s="64" t="s">
        <v>512</v>
      </c>
      <c r="O47" s="65" t="s">
        <v>512</v>
      </c>
      <c r="P47" s="48"/>
      <c r="Q47" s="48"/>
      <c r="R47" s="48"/>
      <c r="S47" s="48"/>
      <c r="T47" s="48"/>
      <c r="U47" s="48"/>
    </row>
    <row r="48" spans="1:21" ht="30.75" customHeight="1" x14ac:dyDescent="0.15">
      <c r="A48" s="48"/>
      <c r="B48" s="1234"/>
      <c r="C48" s="1235"/>
      <c r="D48" s="62"/>
      <c r="E48" s="1216" t="s">
        <v>15</v>
      </c>
      <c r="F48" s="1216"/>
      <c r="G48" s="1216"/>
      <c r="H48" s="1216"/>
      <c r="I48" s="1216"/>
      <c r="J48" s="1217"/>
      <c r="K48" s="63">
        <v>711</v>
      </c>
      <c r="L48" s="64">
        <v>595</v>
      </c>
      <c r="M48" s="64">
        <v>580</v>
      </c>
      <c r="N48" s="64">
        <v>586</v>
      </c>
      <c r="O48" s="65">
        <v>546</v>
      </c>
      <c r="P48" s="48"/>
      <c r="Q48" s="48"/>
      <c r="R48" s="48"/>
      <c r="S48" s="48"/>
      <c r="T48" s="48"/>
      <c r="U48" s="48"/>
    </row>
    <row r="49" spans="1:21" ht="30.75" customHeight="1" x14ac:dyDescent="0.15">
      <c r="A49" s="48"/>
      <c r="B49" s="1234"/>
      <c r="C49" s="1235"/>
      <c r="D49" s="62"/>
      <c r="E49" s="1216" t="s">
        <v>16</v>
      </c>
      <c r="F49" s="1216"/>
      <c r="G49" s="1216"/>
      <c r="H49" s="1216"/>
      <c r="I49" s="1216"/>
      <c r="J49" s="1217"/>
      <c r="K49" s="63">
        <v>263</v>
      </c>
      <c r="L49" s="64">
        <v>289</v>
      </c>
      <c r="M49" s="64">
        <v>261</v>
      </c>
      <c r="N49" s="64">
        <v>242</v>
      </c>
      <c r="O49" s="65">
        <v>223</v>
      </c>
      <c r="P49" s="48"/>
      <c r="Q49" s="48"/>
      <c r="R49" s="48"/>
      <c r="S49" s="48"/>
      <c r="T49" s="48"/>
      <c r="U49" s="48"/>
    </row>
    <row r="50" spans="1:21" ht="30.75" customHeight="1" x14ac:dyDescent="0.15">
      <c r="A50" s="48"/>
      <c r="B50" s="1234"/>
      <c r="C50" s="1235"/>
      <c r="D50" s="62"/>
      <c r="E50" s="1216" t="s">
        <v>17</v>
      </c>
      <c r="F50" s="1216"/>
      <c r="G50" s="1216"/>
      <c r="H50" s="1216"/>
      <c r="I50" s="1216"/>
      <c r="J50" s="1217"/>
      <c r="K50" s="63">
        <v>5</v>
      </c>
      <c r="L50" s="64">
        <v>5</v>
      </c>
      <c r="M50" s="64" t="s">
        <v>512</v>
      </c>
      <c r="N50" s="64" t="s">
        <v>512</v>
      </c>
      <c r="O50" s="65" t="s">
        <v>512</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512</v>
      </c>
      <c r="L51" s="64" t="s">
        <v>512</v>
      </c>
      <c r="M51" s="64" t="s">
        <v>512</v>
      </c>
      <c r="N51" s="64" t="s">
        <v>512</v>
      </c>
      <c r="O51" s="65" t="s">
        <v>512</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2503</v>
      </c>
      <c r="L52" s="64">
        <v>2473</v>
      </c>
      <c r="M52" s="64">
        <v>2456</v>
      </c>
      <c r="N52" s="64">
        <v>2203</v>
      </c>
      <c r="O52" s="65">
        <v>2172</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420</v>
      </c>
      <c r="L53" s="69">
        <v>428</v>
      </c>
      <c r="M53" s="69">
        <v>278</v>
      </c>
      <c r="N53" s="69">
        <v>461</v>
      </c>
      <c r="O53" s="70">
        <v>585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zEAkT00CELrHrlC1da3GoxxHpdYV/2XLgPkJZ68xqunip1rbknDtRZOsCtwAW+s2s/tqF8l2ZqX4eJ6LBjyrQ==" saltValue="EBnWL4wpt3QlWAXg5qv6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2" t="s">
        <v>30</v>
      </c>
      <c r="C41" s="1253"/>
      <c r="D41" s="102"/>
      <c r="E41" s="1254" t="s">
        <v>31</v>
      </c>
      <c r="F41" s="1254"/>
      <c r="G41" s="1254"/>
      <c r="H41" s="1255"/>
      <c r="I41" s="103">
        <v>18243</v>
      </c>
      <c r="J41" s="104">
        <v>18522</v>
      </c>
      <c r="K41" s="104">
        <v>18948</v>
      </c>
      <c r="L41" s="104">
        <v>21557</v>
      </c>
      <c r="M41" s="105">
        <v>21695</v>
      </c>
    </row>
    <row r="42" spans="2:13" ht="27.75" customHeight="1" x14ac:dyDescent="0.15">
      <c r="B42" s="1242"/>
      <c r="C42" s="1243"/>
      <c r="D42" s="106"/>
      <c r="E42" s="1246" t="s">
        <v>32</v>
      </c>
      <c r="F42" s="1246"/>
      <c r="G42" s="1246"/>
      <c r="H42" s="1247"/>
      <c r="I42" s="107">
        <v>5</v>
      </c>
      <c r="J42" s="108" t="s">
        <v>512</v>
      </c>
      <c r="K42" s="108" t="s">
        <v>512</v>
      </c>
      <c r="L42" s="108" t="s">
        <v>512</v>
      </c>
      <c r="M42" s="109" t="s">
        <v>512</v>
      </c>
    </row>
    <row r="43" spans="2:13" ht="27.75" customHeight="1" x14ac:dyDescent="0.15">
      <c r="B43" s="1242"/>
      <c r="C43" s="1243"/>
      <c r="D43" s="106"/>
      <c r="E43" s="1246" t="s">
        <v>33</v>
      </c>
      <c r="F43" s="1246"/>
      <c r="G43" s="1246"/>
      <c r="H43" s="1247"/>
      <c r="I43" s="107">
        <v>6987</v>
      </c>
      <c r="J43" s="108">
        <v>5843</v>
      </c>
      <c r="K43" s="108">
        <v>4802</v>
      </c>
      <c r="L43" s="108">
        <v>4203</v>
      </c>
      <c r="M43" s="109">
        <v>3843</v>
      </c>
    </row>
    <row r="44" spans="2:13" ht="27.75" customHeight="1" x14ac:dyDescent="0.15">
      <c r="B44" s="1242"/>
      <c r="C44" s="1243"/>
      <c r="D44" s="106"/>
      <c r="E44" s="1246" t="s">
        <v>34</v>
      </c>
      <c r="F44" s="1246"/>
      <c r="G44" s="1246"/>
      <c r="H44" s="1247"/>
      <c r="I44" s="107">
        <v>2731</v>
      </c>
      <c r="J44" s="108">
        <v>2576</v>
      </c>
      <c r="K44" s="108">
        <v>2584</v>
      </c>
      <c r="L44" s="108">
        <v>2496</v>
      </c>
      <c r="M44" s="109">
        <v>2836</v>
      </c>
    </row>
    <row r="45" spans="2:13" ht="27.75" customHeight="1" x14ac:dyDescent="0.15">
      <c r="B45" s="1242"/>
      <c r="C45" s="1243"/>
      <c r="D45" s="106"/>
      <c r="E45" s="1246" t="s">
        <v>35</v>
      </c>
      <c r="F45" s="1246"/>
      <c r="G45" s="1246"/>
      <c r="H45" s="1247"/>
      <c r="I45" s="107">
        <v>3023</v>
      </c>
      <c r="J45" s="108">
        <v>2793</v>
      </c>
      <c r="K45" s="108">
        <v>2788</v>
      </c>
      <c r="L45" s="108">
        <v>2681</v>
      </c>
      <c r="M45" s="109">
        <v>2661</v>
      </c>
    </row>
    <row r="46" spans="2:13" ht="27.75" customHeight="1" x14ac:dyDescent="0.15">
      <c r="B46" s="1242"/>
      <c r="C46" s="1243"/>
      <c r="D46" s="110"/>
      <c r="E46" s="1246" t="s">
        <v>36</v>
      </c>
      <c r="F46" s="1246"/>
      <c r="G46" s="1246"/>
      <c r="H46" s="1247"/>
      <c r="I46" s="107">
        <v>87</v>
      </c>
      <c r="J46" s="108" t="s">
        <v>512</v>
      </c>
      <c r="K46" s="108" t="s">
        <v>512</v>
      </c>
      <c r="L46" s="108" t="s">
        <v>512</v>
      </c>
      <c r="M46" s="109" t="s">
        <v>512</v>
      </c>
    </row>
    <row r="47" spans="2:13" ht="27.75" customHeight="1" x14ac:dyDescent="0.15">
      <c r="B47" s="1242"/>
      <c r="C47" s="1243"/>
      <c r="D47" s="111"/>
      <c r="E47" s="1256" t="s">
        <v>37</v>
      </c>
      <c r="F47" s="1257"/>
      <c r="G47" s="1257"/>
      <c r="H47" s="1258"/>
      <c r="I47" s="107" t="s">
        <v>512</v>
      </c>
      <c r="J47" s="108" t="s">
        <v>512</v>
      </c>
      <c r="K47" s="108" t="s">
        <v>512</v>
      </c>
      <c r="L47" s="108" t="s">
        <v>512</v>
      </c>
      <c r="M47" s="109" t="s">
        <v>512</v>
      </c>
    </row>
    <row r="48" spans="2:13" ht="27.75" customHeight="1" x14ac:dyDescent="0.15">
      <c r="B48" s="1242"/>
      <c r="C48" s="1243"/>
      <c r="D48" s="106"/>
      <c r="E48" s="1246" t="s">
        <v>38</v>
      </c>
      <c r="F48" s="1246"/>
      <c r="G48" s="1246"/>
      <c r="H48" s="1247"/>
      <c r="I48" s="107" t="s">
        <v>512</v>
      </c>
      <c r="J48" s="108" t="s">
        <v>512</v>
      </c>
      <c r="K48" s="108" t="s">
        <v>512</v>
      </c>
      <c r="L48" s="108" t="s">
        <v>512</v>
      </c>
      <c r="M48" s="109" t="s">
        <v>512</v>
      </c>
    </row>
    <row r="49" spans="2:13" ht="27.75" customHeight="1" x14ac:dyDescent="0.15">
      <c r="B49" s="1244"/>
      <c r="C49" s="1245"/>
      <c r="D49" s="106"/>
      <c r="E49" s="1246" t="s">
        <v>39</v>
      </c>
      <c r="F49" s="1246"/>
      <c r="G49" s="1246"/>
      <c r="H49" s="1247"/>
      <c r="I49" s="107" t="s">
        <v>512</v>
      </c>
      <c r="J49" s="108" t="s">
        <v>512</v>
      </c>
      <c r="K49" s="108" t="s">
        <v>512</v>
      </c>
      <c r="L49" s="108" t="s">
        <v>512</v>
      </c>
      <c r="M49" s="109" t="s">
        <v>512</v>
      </c>
    </row>
    <row r="50" spans="2:13" ht="27.75" customHeight="1" x14ac:dyDescent="0.15">
      <c r="B50" s="1240" t="s">
        <v>40</v>
      </c>
      <c r="C50" s="1241"/>
      <c r="D50" s="112"/>
      <c r="E50" s="1246" t="s">
        <v>41</v>
      </c>
      <c r="F50" s="1246"/>
      <c r="G50" s="1246"/>
      <c r="H50" s="1247"/>
      <c r="I50" s="107">
        <v>9958</v>
      </c>
      <c r="J50" s="108">
        <v>10030</v>
      </c>
      <c r="K50" s="108">
        <v>9922</v>
      </c>
      <c r="L50" s="108">
        <v>7839</v>
      </c>
      <c r="M50" s="109">
        <v>8520</v>
      </c>
    </row>
    <row r="51" spans="2:13" ht="27.75" customHeight="1" x14ac:dyDescent="0.15">
      <c r="B51" s="1242"/>
      <c r="C51" s="1243"/>
      <c r="D51" s="106"/>
      <c r="E51" s="1246" t="s">
        <v>42</v>
      </c>
      <c r="F51" s="1246"/>
      <c r="G51" s="1246"/>
      <c r="H51" s="1247"/>
      <c r="I51" s="107">
        <v>1718</v>
      </c>
      <c r="J51" s="108">
        <v>1587</v>
      </c>
      <c r="K51" s="108">
        <v>1471</v>
      </c>
      <c r="L51" s="108">
        <v>1412</v>
      </c>
      <c r="M51" s="109">
        <v>1398</v>
      </c>
    </row>
    <row r="52" spans="2:13" ht="27.75" customHeight="1" x14ac:dyDescent="0.15">
      <c r="B52" s="1244"/>
      <c r="C52" s="1245"/>
      <c r="D52" s="106"/>
      <c r="E52" s="1246" t="s">
        <v>43</v>
      </c>
      <c r="F52" s="1246"/>
      <c r="G52" s="1246"/>
      <c r="H52" s="1247"/>
      <c r="I52" s="107">
        <v>22759</v>
      </c>
      <c r="J52" s="108">
        <v>21698</v>
      </c>
      <c r="K52" s="108">
        <v>20806</v>
      </c>
      <c r="L52" s="108">
        <v>20509</v>
      </c>
      <c r="M52" s="109">
        <v>20569</v>
      </c>
    </row>
    <row r="53" spans="2:13" ht="27.75" customHeight="1" thickBot="1" x14ac:dyDescent="0.2">
      <c r="B53" s="1248" t="s">
        <v>44</v>
      </c>
      <c r="C53" s="1249"/>
      <c r="D53" s="113"/>
      <c r="E53" s="1250" t="s">
        <v>45</v>
      </c>
      <c r="F53" s="1250"/>
      <c r="G53" s="1250"/>
      <c r="H53" s="1251"/>
      <c r="I53" s="114">
        <v>-3360</v>
      </c>
      <c r="J53" s="115">
        <v>-3580</v>
      </c>
      <c r="K53" s="115">
        <v>-3077</v>
      </c>
      <c r="L53" s="115">
        <v>1178</v>
      </c>
      <c r="M53" s="116">
        <v>548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iLi44rGrqJ/DTeCh9+1skwTePbtJal/oidXux/IThroCI2zKXNGY+J7KPU8mpnma3D32cqviLWTNS9+yXw3Q==" saltValue="2o/mOfOk0HGV4WyAxvEj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7" t="s">
        <v>48</v>
      </c>
      <c r="D55" s="1267"/>
      <c r="E55" s="1268"/>
      <c r="F55" s="128">
        <v>4234</v>
      </c>
      <c r="G55" s="128">
        <v>4193</v>
      </c>
      <c r="H55" s="129">
        <v>4425</v>
      </c>
    </row>
    <row r="56" spans="2:8" ht="52.5" customHeight="1" x14ac:dyDescent="0.15">
      <c r="B56" s="130"/>
      <c r="C56" s="1269" t="s">
        <v>49</v>
      </c>
      <c r="D56" s="1269"/>
      <c r="E56" s="1270"/>
      <c r="F56" s="131">
        <v>948</v>
      </c>
      <c r="G56" s="131">
        <v>952</v>
      </c>
      <c r="H56" s="132">
        <v>956</v>
      </c>
    </row>
    <row r="57" spans="2:8" ht="53.25" customHeight="1" x14ac:dyDescent="0.15">
      <c r="B57" s="130"/>
      <c r="C57" s="1271" t="s">
        <v>50</v>
      </c>
      <c r="D57" s="1271"/>
      <c r="E57" s="1272"/>
      <c r="F57" s="133">
        <v>4101</v>
      </c>
      <c r="G57" s="133">
        <v>2551</v>
      </c>
      <c r="H57" s="134">
        <v>2976</v>
      </c>
    </row>
    <row r="58" spans="2:8" ht="45.75" customHeight="1" x14ac:dyDescent="0.15">
      <c r="B58" s="135"/>
      <c r="C58" s="1259" t="s">
        <v>588</v>
      </c>
      <c r="D58" s="1260"/>
      <c r="E58" s="1261"/>
      <c r="F58" s="136">
        <v>3266</v>
      </c>
      <c r="G58" s="136">
        <v>1974</v>
      </c>
      <c r="H58" s="137">
        <v>2412</v>
      </c>
    </row>
    <row r="59" spans="2:8" ht="45.75" customHeight="1" x14ac:dyDescent="0.15">
      <c r="B59" s="135"/>
      <c r="C59" s="1259" t="s">
        <v>589</v>
      </c>
      <c r="D59" s="1260"/>
      <c r="E59" s="1261"/>
      <c r="F59" s="136">
        <v>371</v>
      </c>
      <c r="G59" s="136">
        <v>371</v>
      </c>
      <c r="H59" s="137">
        <v>371</v>
      </c>
    </row>
    <row r="60" spans="2:8" ht="45.75" customHeight="1" x14ac:dyDescent="0.15">
      <c r="B60" s="135"/>
      <c r="C60" s="1259" t="s">
        <v>590</v>
      </c>
      <c r="D60" s="1260"/>
      <c r="E60" s="1261"/>
      <c r="F60" s="136">
        <v>110</v>
      </c>
      <c r="G60" s="136">
        <v>110</v>
      </c>
      <c r="H60" s="137">
        <v>110</v>
      </c>
    </row>
    <row r="61" spans="2:8" ht="45.75" customHeight="1" x14ac:dyDescent="0.15">
      <c r="B61" s="135"/>
      <c r="C61" s="1259" t="s">
        <v>591</v>
      </c>
      <c r="D61" s="1260"/>
      <c r="E61" s="1261"/>
      <c r="F61" s="136">
        <v>313</v>
      </c>
      <c r="G61" s="136">
        <v>55</v>
      </c>
      <c r="H61" s="137">
        <v>28</v>
      </c>
    </row>
    <row r="62" spans="2:8" ht="45.75" customHeight="1" thickBot="1" x14ac:dyDescent="0.2">
      <c r="B62" s="138"/>
      <c r="C62" s="1262" t="s">
        <v>592</v>
      </c>
      <c r="D62" s="1263"/>
      <c r="E62" s="1264"/>
      <c r="F62" s="139">
        <v>27</v>
      </c>
      <c r="G62" s="139">
        <v>27</v>
      </c>
      <c r="H62" s="140">
        <v>27</v>
      </c>
    </row>
    <row r="63" spans="2:8" ht="52.5" customHeight="1" thickBot="1" x14ac:dyDescent="0.2">
      <c r="B63" s="141"/>
      <c r="C63" s="1265" t="s">
        <v>51</v>
      </c>
      <c r="D63" s="1265"/>
      <c r="E63" s="1266"/>
      <c r="F63" s="142">
        <v>9283</v>
      </c>
      <c r="G63" s="142">
        <v>7697</v>
      </c>
      <c r="H63" s="143">
        <v>8356</v>
      </c>
    </row>
    <row r="64" spans="2:8" ht="15" customHeight="1" x14ac:dyDescent="0.15"/>
  </sheetData>
  <sheetProtection algorithmName="SHA-512" hashValue="GzKcSGOVBNHooHXiRWT/FcxXflKwMrlIPkaTE0BwJTN9+OnsWtdy0gUHdJkwtL/A6+vOvWtylLsTE3HCUagtXg==" saltValue="IFMRoX2GRsWZGjpSj+fT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45923</v>
      </c>
      <c r="E3" s="162"/>
      <c r="F3" s="163">
        <v>65876</v>
      </c>
      <c r="G3" s="164"/>
      <c r="H3" s="165"/>
    </row>
    <row r="4" spans="1:8" x14ac:dyDescent="0.15">
      <c r="A4" s="166"/>
      <c r="B4" s="167"/>
      <c r="C4" s="168"/>
      <c r="D4" s="169">
        <v>24064</v>
      </c>
      <c r="E4" s="170"/>
      <c r="F4" s="171">
        <v>36484</v>
      </c>
      <c r="G4" s="172"/>
      <c r="H4" s="173"/>
    </row>
    <row r="5" spans="1:8" x14ac:dyDescent="0.15">
      <c r="A5" s="154" t="s">
        <v>545</v>
      </c>
      <c r="B5" s="159"/>
      <c r="C5" s="160"/>
      <c r="D5" s="161">
        <v>57792</v>
      </c>
      <c r="E5" s="162"/>
      <c r="F5" s="163">
        <v>68468</v>
      </c>
      <c r="G5" s="164"/>
      <c r="H5" s="165"/>
    </row>
    <row r="6" spans="1:8" x14ac:dyDescent="0.15">
      <c r="A6" s="166"/>
      <c r="B6" s="167"/>
      <c r="C6" s="168"/>
      <c r="D6" s="169">
        <v>32314</v>
      </c>
      <c r="E6" s="170"/>
      <c r="F6" s="171">
        <v>34140</v>
      </c>
      <c r="G6" s="172"/>
      <c r="H6" s="173"/>
    </row>
    <row r="7" spans="1:8" x14ac:dyDescent="0.15">
      <c r="A7" s="154" t="s">
        <v>546</v>
      </c>
      <c r="B7" s="159"/>
      <c r="C7" s="160"/>
      <c r="D7" s="161">
        <v>66015</v>
      </c>
      <c r="E7" s="162"/>
      <c r="F7" s="163">
        <v>69729</v>
      </c>
      <c r="G7" s="164"/>
      <c r="H7" s="165"/>
    </row>
    <row r="8" spans="1:8" x14ac:dyDescent="0.15">
      <c r="A8" s="166"/>
      <c r="B8" s="167"/>
      <c r="C8" s="168"/>
      <c r="D8" s="169">
        <v>44634</v>
      </c>
      <c r="E8" s="170"/>
      <c r="F8" s="171">
        <v>38908</v>
      </c>
      <c r="G8" s="172"/>
      <c r="H8" s="173"/>
    </row>
    <row r="9" spans="1:8" x14ac:dyDescent="0.15">
      <c r="A9" s="154" t="s">
        <v>547</v>
      </c>
      <c r="B9" s="159"/>
      <c r="C9" s="160"/>
      <c r="D9" s="161">
        <v>149157</v>
      </c>
      <c r="E9" s="162"/>
      <c r="F9" s="163">
        <v>74581</v>
      </c>
      <c r="G9" s="164"/>
      <c r="H9" s="165"/>
    </row>
    <row r="10" spans="1:8" x14ac:dyDescent="0.15">
      <c r="A10" s="166"/>
      <c r="B10" s="167"/>
      <c r="C10" s="168"/>
      <c r="D10" s="169">
        <v>130677</v>
      </c>
      <c r="E10" s="170"/>
      <c r="F10" s="171">
        <v>41563</v>
      </c>
      <c r="G10" s="172"/>
      <c r="H10" s="173"/>
    </row>
    <row r="11" spans="1:8" x14ac:dyDescent="0.15">
      <c r="A11" s="154" t="s">
        <v>548</v>
      </c>
      <c r="B11" s="159"/>
      <c r="C11" s="160"/>
      <c r="D11" s="161">
        <v>52051</v>
      </c>
      <c r="E11" s="162"/>
      <c r="F11" s="163">
        <v>76347</v>
      </c>
      <c r="G11" s="164"/>
      <c r="H11" s="165"/>
    </row>
    <row r="12" spans="1:8" x14ac:dyDescent="0.15">
      <c r="A12" s="166"/>
      <c r="B12" s="167"/>
      <c r="C12" s="174"/>
      <c r="D12" s="169">
        <v>27750</v>
      </c>
      <c r="E12" s="170"/>
      <c r="F12" s="171">
        <v>41762</v>
      </c>
      <c r="G12" s="172"/>
      <c r="H12" s="173"/>
    </row>
    <row r="13" spans="1:8" x14ac:dyDescent="0.15">
      <c r="A13" s="154"/>
      <c r="B13" s="159"/>
      <c r="C13" s="175"/>
      <c r="D13" s="176">
        <v>74188</v>
      </c>
      <c r="E13" s="177"/>
      <c r="F13" s="178">
        <v>71000</v>
      </c>
      <c r="G13" s="179"/>
      <c r="H13" s="165"/>
    </row>
    <row r="14" spans="1:8" x14ac:dyDescent="0.15">
      <c r="A14" s="166"/>
      <c r="B14" s="167"/>
      <c r="C14" s="168"/>
      <c r="D14" s="169">
        <v>51888</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2.83</v>
      </c>
      <c r="C19" s="180">
        <f>ROUND(VALUE(SUBSTITUTE(実質収支比率等に係る経年分析!G$48,"▲","-")),2)</f>
        <v>2.39</v>
      </c>
      <c r="D19" s="180">
        <f>ROUND(VALUE(SUBSTITUTE(実質収支比率等に係る経年分析!H$48,"▲","-")),2)</f>
        <v>3.42</v>
      </c>
      <c r="E19" s="180">
        <f>ROUND(VALUE(SUBSTITUTE(実質収支比率等に係る経年分析!I$48,"▲","-")),2)</f>
        <v>3.87</v>
      </c>
      <c r="F19" s="180">
        <f>ROUND(VALUE(SUBSTITUTE(実質収支比率等に係る経年分析!J$48,"▲","-")),2)</f>
        <v>3.39</v>
      </c>
    </row>
    <row r="20" spans="1:11" x14ac:dyDescent="0.15">
      <c r="A20" s="180" t="s">
        <v>55</v>
      </c>
      <c r="B20" s="180">
        <f>ROUND(VALUE(SUBSTITUTE(実質収支比率等に係る経年分析!F$47,"▲","-")),2)</f>
        <v>37.35</v>
      </c>
      <c r="C20" s="180">
        <f>ROUND(VALUE(SUBSTITUTE(実質収支比率等に係る経年分析!G$47,"▲","-")),2)</f>
        <v>39.270000000000003</v>
      </c>
      <c r="D20" s="180">
        <f>ROUND(VALUE(SUBSTITUTE(実質収支比率等に係る経年分析!H$47,"▲","-")),2)</f>
        <v>36.53</v>
      </c>
      <c r="E20" s="180">
        <f>ROUND(VALUE(SUBSTITUTE(実質収支比率等に係る経年分析!I$47,"▲","-")),2)</f>
        <v>36.92</v>
      </c>
      <c r="F20" s="180">
        <f>ROUND(VALUE(SUBSTITUTE(実質収支比率等に係る経年分析!J$47,"▲","-")),2)</f>
        <v>38.24</v>
      </c>
    </row>
    <row r="21" spans="1:11" x14ac:dyDescent="0.15">
      <c r="A21" s="180" t="s">
        <v>56</v>
      </c>
      <c r="B21" s="180">
        <f>IF(ISNUMBER(VALUE(SUBSTITUTE(実質収支比率等に係る経年分析!F$49,"▲","-"))),ROUND(VALUE(SUBSTITUTE(実質収支比率等に係る経年分析!F$49,"▲","-")),2),NA())</f>
        <v>0.56999999999999995</v>
      </c>
      <c r="C21" s="180">
        <f>IF(ISNUMBER(VALUE(SUBSTITUTE(実質収支比率等に係る経年分析!G$49,"▲","-"))),ROUND(VALUE(SUBSTITUTE(実質収支比率等に係る経年分析!G$49,"▲","-")),2),NA())</f>
        <v>0.45</v>
      </c>
      <c r="D21" s="180">
        <f>IF(ISNUMBER(VALUE(SUBSTITUTE(実質収支比率等に係る経年分析!H$49,"▲","-"))),ROUND(VALUE(SUBSTITUTE(実質収支比率等に係る経年分析!H$49,"▲","-")),2),NA())</f>
        <v>-2.2799999999999998</v>
      </c>
      <c r="E21" s="180">
        <f>IF(ISNUMBER(VALUE(SUBSTITUTE(実質収支比率等に係る経年分析!I$49,"▲","-"))),ROUND(VALUE(SUBSTITUTE(実質収支比率等に係る経年分析!I$49,"▲","-")),2),NA())</f>
        <v>-1.74</v>
      </c>
      <c r="F21" s="180">
        <f>IF(ISNUMBER(VALUE(SUBSTITUTE(実質収支比率等に係る経年分析!J$49,"▲","-"))),ROUND(VALUE(SUBSTITUTE(実質収支比率等に係る経年分析!J$49,"▲","-")),2),NA())</f>
        <v>-0.31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1.1499999999999999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1.69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3.39</v>
      </c>
    </row>
    <row r="35" spans="1:16" x14ac:dyDescent="0.15">
      <c r="A35" s="181" t="str">
        <f>IF(連結実質赤字比率に係る赤字・黒字の構成分析!C$35="",NA(),連結実質赤字比率に係る赤字・黒字の構成分析!C$35)</f>
        <v>都市開発事業会計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33.72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23.91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2503</v>
      </c>
      <c r="E42" s="182"/>
      <c r="F42" s="182"/>
      <c r="G42" s="182">
        <f>'実質公債費比率（分子）の構造'!L$52</f>
        <v>2473</v>
      </c>
      <c r="H42" s="182"/>
      <c r="I42" s="182"/>
      <c r="J42" s="182">
        <f>'実質公債費比率（分子）の構造'!M$52</f>
        <v>2456</v>
      </c>
      <c r="K42" s="182"/>
      <c r="L42" s="182"/>
      <c r="M42" s="182">
        <f>'実質公債費比率（分子）の構造'!N$52</f>
        <v>2203</v>
      </c>
      <c r="N42" s="182"/>
      <c r="O42" s="182"/>
      <c r="P42" s="182">
        <f>'実質公債費比率（分子）の構造'!O$52</f>
        <v>2172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5</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263</v>
      </c>
      <c r="C45" s="182"/>
      <c r="D45" s="182"/>
      <c r="E45" s="182">
        <f>'実質公債費比率（分子）の構造'!L$49</f>
        <v>289</v>
      </c>
      <c r="F45" s="182"/>
      <c r="G45" s="182"/>
      <c r="H45" s="182">
        <f>'実質公債費比率（分子）の構造'!M$49</f>
        <v>261</v>
      </c>
      <c r="I45" s="182"/>
      <c r="J45" s="182"/>
      <c r="K45" s="182">
        <f>'実質公債費比率（分子）の構造'!N$49</f>
        <v>242</v>
      </c>
      <c r="L45" s="182"/>
      <c r="M45" s="182"/>
      <c r="N45" s="182">
        <f>'実質公債費比率（分子）の構造'!O$49</f>
        <v>223</v>
      </c>
      <c r="O45" s="182"/>
      <c r="P45" s="182"/>
    </row>
    <row r="46" spans="1:16" x14ac:dyDescent="0.15">
      <c r="A46" s="182" t="s">
        <v>67</v>
      </c>
      <c r="B46" s="182">
        <f>'実質公債費比率（分子）の構造'!K$48</f>
        <v>711</v>
      </c>
      <c r="C46" s="182"/>
      <c r="D46" s="182"/>
      <c r="E46" s="182">
        <f>'実質公債費比率（分子）の構造'!L$48</f>
        <v>595</v>
      </c>
      <c r="F46" s="182"/>
      <c r="G46" s="182"/>
      <c r="H46" s="182">
        <f>'実質公債費比率（分子）の構造'!M$48</f>
        <v>580</v>
      </c>
      <c r="I46" s="182"/>
      <c r="J46" s="182"/>
      <c r="K46" s="182">
        <f>'実質公債費比率（分子）の構造'!N$48</f>
        <v>586</v>
      </c>
      <c r="L46" s="182"/>
      <c r="M46" s="182"/>
      <c r="N46" s="182">
        <f>'実質公債費比率（分子）の構造'!O$48</f>
        <v>546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1944</v>
      </c>
      <c r="C49" s="182"/>
      <c r="D49" s="182"/>
      <c r="E49" s="182">
        <f>'実質公債費比率（分子）の構造'!L$45</f>
        <v>2012</v>
      </c>
      <c r="F49" s="182"/>
      <c r="G49" s="182"/>
      <c r="H49" s="182">
        <f>'実質公債費比率（分子）の構造'!M$45</f>
        <v>1893</v>
      </c>
      <c r="I49" s="182"/>
      <c r="J49" s="182"/>
      <c r="K49" s="182">
        <f>'実質公債費比率（分子）の構造'!N$45</f>
        <v>1836</v>
      </c>
      <c r="L49" s="182"/>
      <c r="M49" s="182"/>
      <c r="N49" s="182">
        <f>'実質公債費比率（分子）の構造'!O$45</f>
        <v>1988</v>
      </c>
      <c r="O49" s="182"/>
      <c r="P49" s="182"/>
    </row>
    <row r="50" spans="1:16" x14ac:dyDescent="0.15">
      <c r="A50" s="182" t="s">
        <v>71</v>
      </c>
      <c r="B50" s="182" t="e">
        <f>NA()</f>
        <v>#N/A</v>
      </c>
      <c r="C50" s="182">
        <f>IF(ISNUMBER('実質公債費比率（分子）の構造'!K$53),'実質公債費比率（分子）の構造'!K$53,NA())</f>
        <v>420</v>
      </c>
      <c r="D50" s="182" t="e">
        <f>NA()</f>
        <v>#N/A</v>
      </c>
      <c r="E50" s="182" t="e">
        <f>NA()</f>
        <v>#N/A</v>
      </c>
      <c r="F50" s="182">
        <f>IF(ISNUMBER('実質公債費比率（分子）の構造'!L$53),'実質公債費比率（分子）の構造'!L$53,NA())</f>
        <v>428</v>
      </c>
      <c r="G50" s="182" t="e">
        <f>NA()</f>
        <v>#N/A</v>
      </c>
      <c r="H50" s="182" t="e">
        <f>NA()</f>
        <v>#N/A</v>
      </c>
      <c r="I50" s="182">
        <f>IF(ISNUMBER('実質公債費比率（分子）の構造'!M$53),'実質公債費比率（分子）の構造'!M$53,NA())</f>
        <v>278</v>
      </c>
      <c r="J50" s="182" t="e">
        <f>NA()</f>
        <v>#N/A</v>
      </c>
      <c r="K50" s="182" t="e">
        <f>NA()</f>
        <v>#N/A</v>
      </c>
      <c r="L50" s="182">
        <f>IF(ISNUMBER('実質公債費比率（分子）の構造'!N$53),'実質公債費比率（分子）の構造'!N$53,NA())</f>
        <v>461</v>
      </c>
      <c r="M50" s="182" t="e">
        <f>NA()</f>
        <v>#N/A</v>
      </c>
      <c r="N50" s="182" t="e">
        <f>NA()</f>
        <v>#N/A</v>
      </c>
      <c r="O50" s="182">
        <f>IF(ISNUMBER('実質公債費比率（分子）の構造'!O$53),'実質公債費比率（分子）の構造'!O$53,NA())</f>
        <v>585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22759</v>
      </c>
      <c r="E56" s="181"/>
      <c r="F56" s="181"/>
      <c r="G56" s="181">
        <f>'将来負担比率（分子）の構造'!J$52</f>
        <v>21698</v>
      </c>
      <c r="H56" s="181"/>
      <c r="I56" s="181"/>
      <c r="J56" s="181">
        <f>'将来負担比率（分子）の構造'!K$52</f>
        <v>20806</v>
      </c>
      <c r="K56" s="181"/>
      <c r="L56" s="181"/>
      <c r="M56" s="181">
        <f>'将来負担比率（分子）の構造'!L$52</f>
        <v>20509</v>
      </c>
      <c r="N56" s="181"/>
      <c r="O56" s="181"/>
      <c r="P56" s="181">
        <f>'将来負担比率（分子）の構造'!M$52</f>
        <v>20569</v>
      </c>
    </row>
    <row r="57" spans="1:16" x14ac:dyDescent="0.15">
      <c r="A57" s="181" t="s">
        <v>42</v>
      </c>
      <c r="B57" s="181"/>
      <c r="C57" s="181"/>
      <c r="D57" s="181">
        <f>'将来負担比率（分子）の構造'!I$51</f>
        <v>1718</v>
      </c>
      <c r="E57" s="181"/>
      <c r="F57" s="181"/>
      <c r="G57" s="181">
        <f>'将来負担比率（分子）の構造'!J$51</f>
        <v>1587</v>
      </c>
      <c r="H57" s="181"/>
      <c r="I57" s="181"/>
      <c r="J57" s="181">
        <f>'将来負担比率（分子）の構造'!K$51</f>
        <v>1471</v>
      </c>
      <c r="K57" s="181"/>
      <c r="L57" s="181"/>
      <c r="M57" s="181">
        <f>'将来負担比率（分子）の構造'!L$51</f>
        <v>1412</v>
      </c>
      <c r="N57" s="181"/>
      <c r="O57" s="181"/>
      <c r="P57" s="181">
        <f>'将来負担比率（分子）の構造'!M$51</f>
        <v>1398</v>
      </c>
    </row>
    <row r="58" spans="1:16" x14ac:dyDescent="0.15">
      <c r="A58" s="181" t="s">
        <v>41</v>
      </c>
      <c r="B58" s="181"/>
      <c r="C58" s="181"/>
      <c r="D58" s="181">
        <f>'将来負担比率（分子）の構造'!I$50</f>
        <v>9958</v>
      </c>
      <c r="E58" s="181"/>
      <c r="F58" s="181"/>
      <c r="G58" s="181">
        <f>'将来負担比率（分子）の構造'!J$50</f>
        <v>10030</v>
      </c>
      <c r="H58" s="181"/>
      <c r="I58" s="181"/>
      <c r="J58" s="181">
        <f>'将来負担比率（分子）の構造'!K$50</f>
        <v>9922</v>
      </c>
      <c r="K58" s="181"/>
      <c r="L58" s="181"/>
      <c r="M58" s="181">
        <f>'将来負担比率（分子）の構造'!L$50</f>
        <v>7839</v>
      </c>
      <c r="N58" s="181"/>
      <c r="O58" s="181"/>
      <c r="P58" s="181">
        <f>'将来負担比率（分子）の構造'!M$50</f>
        <v>8520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87</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3023</v>
      </c>
      <c r="C62" s="181"/>
      <c r="D62" s="181"/>
      <c r="E62" s="181">
        <f>'将来負担比率（分子）の構造'!J$45</f>
        <v>2793</v>
      </c>
      <c r="F62" s="181"/>
      <c r="G62" s="181"/>
      <c r="H62" s="181">
        <f>'将来負担比率（分子）の構造'!K$45</f>
        <v>2788</v>
      </c>
      <c r="I62" s="181"/>
      <c r="J62" s="181"/>
      <c r="K62" s="181">
        <f>'将来負担比率（分子）の構造'!L$45</f>
        <v>2681</v>
      </c>
      <c r="L62" s="181"/>
      <c r="M62" s="181"/>
      <c r="N62" s="181">
        <f>'将来負担比率（分子）の構造'!M$45</f>
        <v>2661</v>
      </c>
      <c r="O62" s="181"/>
      <c r="P62" s="181"/>
    </row>
    <row r="63" spans="1:16" x14ac:dyDescent="0.15">
      <c r="A63" s="181" t="s">
        <v>34</v>
      </c>
      <c r="B63" s="181">
        <f>'将来負担比率（分子）の構造'!I$44</f>
        <v>2731</v>
      </c>
      <c r="C63" s="181"/>
      <c r="D63" s="181"/>
      <c r="E63" s="181">
        <f>'将来負担比率（分子）の構造'!J$44</f>
        <v>2576</v>
      </c>
      <c r="F63" s="181"/>
      <c r="G63" s="181"/>
      <c r="H63" s="181">
        <f>'将来負担比率（分子）の構造'!K$44</f>
        <v>2584</v>
      </c>
      <c r="I63" s="181"/>
      <c r="J63" s="181"/>
      <c r="K63" s="181">
        <f>'将来負担比率（分子）の構造'!L$44</f>
        <v>2496</v>
      </c>
      <c r="L63" s="181"/>
      <c r="M63" s="181"/>
      <c r="N63" s="181">
        <f>'将来負担比率（分子）の構造'!M$44</f>
        <v>2836</v>
      </c>
      <c r="O63" s="181"/>
      <c r="P63" s="181"/>
    </row>
    <row r="64" spans="1:16" x14ac:dyDescent="0.15">
      <c r="A64" s="181" t="s">
        <v>33</v>
      </c>
      <c r="B64" s="181">
        <f>'将来負担比率（分子）の構造'!I$43</f>
        <v>6987</v>
      </c>
      <c r="C64" s="181"/>
      <c r="D64" s="181"/>
      <c r="E64" s="181">
        <f>'将来負担比率（分子）の構造'!J$43</f>
        <v>5843</v>
      </c>
      <c r="F64" s="181"/>
      <c r="G64" s="181"/>
      <c r="H64" s="181">
        <f>'将来負担比率（分子）の構造'!K$43</f>
        <v>4802</v>
      </c>
      <c r="I64" s="181"/>
      <c r="J64" s="181"/>
      <c r="K64" s="181">
        <f>'将来負担比率（分子）の構造'!L$43</f>
        <v>4203</v>
      </c>
      <c r="L64" s="181"/>
      <c r="M64" s="181"/>
      <c r="N64" s="181">
        <f>'将来負担比率（分子）の構造'!M$43</f>
        <v>3843</v>
      </c>
      <c r="O64" s="181"/>
      <c r="P64" s="181"/>
    </row>
    <row r="65" spans="1:16" x14ac:dyDescent="0.15">
      <c r="A65" s="181" t="s">
        <v>32</v>
      </c>
      <c r="B65" s="181">
        <f>'将来負担比率（分子）の構造'!I$42</f>
        <v>5</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18243</v>
      </c>
      <c r="C66" s="181"/>
      <c r="D66" s="181"/>
      <c r="E66" s="181">
        <f>'将来負担比率（分子）の構造'!J$41</f>
        <v>18522</v>
      </c>
      <c r="F66" s="181"/>
      <c r="G66" s="181"/>
      <c r="H66" s="181">
        <f>'将来負担比率（分子）の構造'!K$41</f>
        <v>18948</v>
      </c>
      <c r="I66" s="181"/>
      <c r="J66" s="181"/>
      <c r="K66" s="181">
        <f>'将来負担比率（分子）の構造'!L$41</f>
        <v>21557</v>
      </c>
      <c r="L66" s="181"/>
      <c r="M66" s="181"/>
      <c r="N66" s="181">
        <f>'将来負担比率（分子）の構造'!M$41</f>
        <v>21695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1178</v>
      </c>
      <c r="M67" s="181" t="e">
        <f>NA()</f>
        <v>#N/A</v>
      </c>
      <c r="N67" s="181" t="e">
        <f>NA()</f>
        <v>#N/A</v>
      </c>
      <c r="O67" s="181">
        <f>IF(ISNUMBER('将来負担比率（分子）の構造'!M$53), IF('将来負担比率（分子）の構造'!M$53 &lt; 0, 0, '将来負担比率（分子）の構造'!M$53), NA())</f>
        <v>548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4234</v>
      </c>
      <c r="C72" s="185">
        <f>基金残高に係る経年分析!G55</f>
        <v>4193</v>
      </c>
      <c r="D72" s="185">
        <f>基金残高に係る経年分析!H55</f>
        <v>4425</v>
      </c>
    </row>
    <row r="73" spans="1:16" x14ac:dyDescent="0.15">
      <c r="A73" s="184" t="s">
        <v>78</v>
      </c>
      <c r="B73" s="185">
        <f>基金残高に係る経年分析!F56</f>
        <v>948</v>
      </c>
      <c r="C73" s="185">
        <f>基金残高に係る経年分析!G56</f>
        <v>952</v>
      </c>
      <c r="D73" s="185">
        <f>基金残高に係る経年分析!H56</f>
        <v>956</v>
      </c>
    </row>
    <row r="74" spans="1:16" x14ac:dyDescent="0.15">
      <c r="A74" s="184" t="s">
        <v>79</v>
      </c>
      <c r="B74" s="185">
        <f>基金残高に係る経年分析!F57</f>
        <v>4101</v>
      </c>
      <c r="C74" s="185">
        <f>基金残高に係る経年分析!G57</f>
        <v>2551</v>
      </c>
      <c r="D74" s="185">
        <f>基金残高に係る経年分析!H57</f>
        <v>2976</v>
      </c>
    </row>
  </sheetData>
  <sheetProtection algorithmName="SHA-512" hashValue="pCbhYwyWyujHfDR84u5/6aj+DbpI0gi79mlQo2aP4rnAiaq0UOVXsV+LZhGu2ZmKK0J7uK0P6yqEBnFI0L5v6Q==" saltValue="JolNmP609KfR7Tx67tZg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7263645</v>
      </c>
      <c r="S5" s="698"/>
      <c r="T5" s="698"/>
      <c r="U5" s="698"/>
      <c r="V5" s="698"/>
      <c r="W5" s="698"/>
      <c r="X5" s="698"/>
      <c r="Y5" s="741"/>
      <c r="Z5" s="759">
        <v>27.5</v>
      </c>
      <c r="AA5" s="759"/>
      <c r="AB5" s="759"/>
      <c r="AC5" s="759"/>
      <c r="AD5" s="760">
        <v>6982506</v>
      </c>
      <c r="AE5" s="760"/>
      <c r="AF5" s="760"/>
      <c r="AG5" s="760"/>
      <c r="AH5" s="760"/>
      <c r="AI5" s="760"/>
      <c r="AJ5" s="760"/>
      <c r="AK5" s="760"/>
      <c r="AL5" s="742">
        <v>62.9</v>
      </c>
      <c r="AM5" s="713"/>
      <c r="AN5" s="713"/>
      <c r="AO5" s="743"/>
      <c r="AP5" s="708" t="s">
        <v>225</v>
      </c>
      <c r="AQ5" s="709"/>
      <c r="AR5" s="709"/>
      <c r="AS5" s="709"/>
      <c r="AT5" s="709"/>
      <c r="AU5" s="709"/>
      <c r="AV5" s="709"/>
      <c r="AW5" s="709"/>
      <c r="AX5" s="709"/>
      <c r="AY5" s="709"/>
      <c r="AZ5" s="709"/>
      <c r="BA5" s="709"/>
      <c r="BB5" s="709"/>
      <c r="BC5" s="709"/>
      <c r="BD5" s="709"/>
      <c r="BE5" s="709"/>
      <c r="BF5" s="710"/>
      <c r="BG5" s="642">
        <v>6982506</v>
      </c>
      <c r="BH5" s="643"/>
      <c r="BI5" s="643"/>
      <c r="BJ5" s="643"/>
      <c r="BK5" s="643"/>
      <c r="BL5" s="643"/>
      <c r="BM5" s="643"/>
      <c r="BN5" s="644"/>
      <c r="BO5" s="675">
        <v>96.1</v>
      </c>
      <c r="BP5" s="675"/>
      <c r="BQ5" s="675"/>
      <c r="BR5" s="675"/>
      <c r="BS5" s="676">
        <v>78124</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169961</v>
      </c>
      <c r="S6" s="643"/>
      <c r="T6" s="643"/>
      <c r="U6" s="643"/>
      <c r="V6" s="643"/>
      <c r="W6" s="643"/>
      <c r="X6" s="643"/>
      <c r="Y6" s="644"/>
      <c r="Z6" s="675">
        <v>0.6</v>
      </c>
      <c r="AA6" s="675"/>
      <c r="AB6" s="675"/>
      <c r="AC6" s="675"/>
      <c r="AD6" s="676">
        <v>169961</v>
      </c>
      <c r="AE6" s="676"/>
      <c r="AF6" s="676"/>
      <c r="AG6" s="676"/>
      <c r="AH6" s="676"/>
      <c r="AI6" s="676"/>
      <c r="AJ6" s="676"/>
      <c r="AK6" s="676"/>
      <c r="AL6" s="645">
        <v>1.5</v>
      </c>
      <c r="AM6" s="646"/>
      <c r="AN6" s="646"/>
      <c r="AO6" s="677"/>
      <c r="AP6" s="639" t="s">
        <v>230</v>
      </c>
      <c r="AQ6" s="640"/>
      <c r="AR6" s="640"/>
      <c r="AS6" s="640"/>
      <c r="AT6" s="640"/>
      <c r="AU6" s="640"/>
      <c r="AV6" s="640"/>
      <c r="AW6" s="640"/>
      <c r="AX6" s="640"/>
      <c r="AY6" s="640"/>
      <c r="AZ6" s="640"/>
      <c r="BA6" s="640"/>
      <c r="BB6" s="640"/>
      <c r="BC6" s="640"/>
      <c r="BD6" s="640"/>
      <c r="BE6" s="640"/>
      <c r="BF6" s="641"/>
      <c r="BG6" s="642">
        <v>6982506</v>
      </c>
      <c r="BH6" s="643"/>
      <c r="BI6" s="643"/>
      <c r="BJ6" s="643"/>
      <c r="BK6" s="643"/>
      <c r="BL6" s="643"/>
      <c r="BM6" s="643"/>
      <c r="BN6" s="644"/>
      <c r="BO6" s="675">
        <v>96.1</v>
      </c>
      <c r="BP6" s="675"/>
      <c r="BQ6" s="675"/>
      <c r="BR6" s="675"/>
      <c r="BS6" s="676">
        <v>78124</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182657</v>
      </c>
      <c r="CS6" s="643"/>
      <c r="CT6" s="643"/>
      <c r="CU6" s="643"/>
      <c r="CV6" s="643"/>
      <c r="CW6" s="643"/>
      <c r="CX6" s="643"/>
      <c r="CY6" s="644"/>
      <c r="CZ6" s="742">
        <v>0.7</v>
      </c>
      <c r="DA6" s="713"/>
      <c r="DB6" s="713"/>
      <c r="DC6" s="745"/>
      <c r="DD6" s="648" t="s">
        <v>139</v>
      </c>
      <c r="DE6" s="643"/>
      <c r="DF6" s="643"/>
      <c r="DG6" s="643"/>
      <c r="DH6" s="643"/>
      <c r="DI6" s="643"/>
      <c r="DJ6" s="643"/>
      <c r="DK6" s="643"/>
      <c r="DL6" s="643"/>
      <c r="DM6" s="643"/>
      <c r="DN6" s="643"/>
      <c r="DO6" s="643"/>
      <c r="DP6" s="644"/>
      <c r="DQ6" s="648">
        <v>182657</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6575</v>
      </c>
      <c r="S7" s="643"/>
      <c r="T7" s="643"/>
      <c r="U7" s="643"/>
      <c r="V7" s="643"/>
      <c r="W7" s="643"/>
      <c r="X7" s="643"/>
      <c r="Y7" s="644"/>
      <c r="Z7" s="675">
        <v>0</v>
      </c>
      <c r="AA7" s="675"/>
      <c r="AB7" s="675"/>
      <c r="AC7" s="675"/>
      <c r="AD7" s="676">
        <v>6575</v>
      </c>
      <c r="AE7" s="676"/>
      <c r="AF7" s="676"/>
      <c r="AG7" s="676"/>
      <c r="AH7" s="676"/>
      <c r="AI7" s="676"/>
      <c r="AJ7" s="676"/>
      <c r="AK7" s="676"/>
      <c r="AL7" s="645">
        <v>0.1</v>
      </c>
      <c r="AM7" s="646"/>
      <c r="AN7" s="646"/>
      <c r="AO7" s="677"/>
      <c r="AP7" s="639" t="s">
        <v>233</v>
      </c>
      <c r="AQ7" s="640"/>
      <c r="AR7" s="640"/>
      <c r="AS7" s="640"/>
      <c r="AT7" s="640"/>
      <c r="AU7" s="640"/>
      <c r="AV7" s="640"/>
      <c r="AW7" s="640"/>
      <c r="AX7" s="640"/>
      <c r="AY7" s="640"/>
      <c r="AZ7" s="640"/>
      <c r="BA7" s="640"/>
      <c r="BB7" s="640"/>
      <c r="BC7" s="640"/>
      <c r="BD7" s="640"/>
      <c r="BE7" s="640"/>
      <c r="BF7" s="641"/>
      <c r="BG7" s="642">
        <v>2720630</v>
      </c>
      <c r="BH7" s="643"/>
      <c r="BI7" s="643"/>
      <c r="BJ7" s="643"/>
      <c r="BK7" s="643"/>
      <c r="BL7" s="643"/>
      <c r="BM7" s="643"/>
      <c r="BN7" s="644"/>
      <c r="BO7" s="675">
        <v>37.5</v>
      </c>
      <c r="BP7" s="675"/>
      <c r="BQ7" s="675"/>
      <c r="BR7" s="675"/>
      <c r="BS7" s="676">
        <v>78124</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7652366</v>
      </c>
      <c r="CS7" s="643"/>
      <c r="CT7" s="643"/>
      <c r="CU7" s="643"/>
      <c r="CV7" s="643"/>
      <c r="CW7" s="643"/>
      <c r="CX7" s="643"/>
      <c r="CY7" s="644"/>
      <c r="CZ7" s="675">
        <v>29.8</v>
      </c>
      <c r="DA7" s="675"/>
      <c r="DB7" s="675"/>
      <c r="DC7" s="675"/>
      <c r="DD7" s="648">
        <v>114380</v>
      </c>
      <c r="DE7" s="643"/>
      <c r="DF7" s="643"/>
      <c r="DG7" s="643"/>
      <c r="DH7" s="643"/>
      <c r="DI7" s="643"/>
      <c r="DJ7" s="643"/>
      <c r="DK7" s="643"/>
      <c r="DL7" s="643"/>
      <c r="DM7" s="643"/>
      <c r="DN7" s="643"/>
      <c r="DO7" s="643"/>
      <c r="DP7" s="644"/>
      <c r="DQ7" s="648">
        <v>1956337</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36879</v>
      </c>
      <c r="S8" s="643"/>
      <c r="T8" s="643"/>
      <c r="U8" s="643"/>
      <c r="V8" s="643"/>
      <c r="W8" s="643"/>
      <c r="X8" s="643"/>
      <c r="Y8" s="644"/>
      <c r="Z8" s="675">
        <v>0.1</v>
      </c>
      <c r="AA8" s="675"/>
      <c r="AB8" s="675"/>
      <c r="AC8" s="675"/>
      <c r="AD8" s="676">
        <v>36879</v>
      </c>
      <c r="AE8" s="676"/>
      <c r="AF8" s="676"/>
      <c r="AG8" s="676"/>
      <c r="AH8" s="676"/>
      <c r="AI8" s="676"/>
      <c r="AJ8" s="676"/>
      <c r="AK8" s="676"/>
      <c r="AL8" s="645">
        <v>0.3</v>
      </c>
      <c r="AM8" s="646"/>
      <c r="AN8" s="646"/>
      <c r="AO8" s="677"/>
      <c r="AP8" s="639" t="s">
        <v>236</v>
      </c>
      <c r="AQ8" s="640"/>
      <c r="AR8" s="640"/>
      <c r="AS8" s="640"/>
      <c r="AT8" s="640"/>
      <c r="AU8" s="640"/>
      <c r="AV8" s="640"/>
      <c r="AW8" s="640"/>
      <c r="AX8" s="640"/>
      <c r="AY8" s="640"/>
      <c r="AZ8" s="640"/>
      <c r="BA8" s="640"/>
      <c r="BB8" s="640"/>
      <c r="BC8" s="640"/>
      <c r="BD8" s="640"/>
      <c r="BE8" s="640"/>
      <c r="BF8" s="641"/>
      <c r="BG8" s="642">
        <v>87458</v>
      </c>
      <c r="BH8" s="643"/>
      <c r="BI8" s="643"/>
      <c r="BJ8" s="643"/>
      <c r="BK8" s="643"/>
      <c r="BL8" s="643"/>
      <c r="BM8" s="643"/>
      <c r="BN8" s="644"/>
      <c r="BO8" s="675">
        <v>1.2</v>
      </c>
      <c r="BP8" s="675"/>
      <c r="BQ8" s="675"/>
      <c r="BR8" s="675"/>
      <c r="BS8" s="648" t="s">
        <v>237</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7094133</v>
      </c>
      <c r="CS8" s="643"/>
      <c r="CT8" s="643"/>
      <c r="CU8" s="643"/>
      <c r="CV8" s="643"/>
      <c r="CW8" s="643"/>
      <c r="CX8" s="643"/>
      <c r="CY8" s="644"/>
      <c r="CZ8" s="675">
        <v>27.7</v>
      </c>
      <c r="DA8" s="675"/>
      <c r="DB8" s="675"/>
      <c r="DC8" s="675"/>
      <c r="DD8" s="648">
        <v>64954</v>
      </c>
      <c r="DE8" s="643"/>
      <c r="DF8" s="643"/>
      <c r="DG8" s="643"/>
      <c r="DH8" s="643"/>
      <c r="DI8" s="643"/>
      <c r="DJ8" s="643"/>
      <c r="DK8" s="643"/>
      <c r="DL8" s="643"/>
      <c r="DM8" s="643"/>
      <c r="DN8" s="643"/>
      <c r="DO8" s="643"/>
      <c r="DP8" s="644"/>
      <c r="DQ8" s="648">
        <v>3192636</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42724</v>
      </c>
      <c r="S9" s="643"/>
      <c r="T9" s="643"/>
      <c r="U9" s="643"/>
      <c r="V9" s="643"/>
      <c r="W9" s="643"/>
      <c r="X9" s="643"/>
      <c r="Y9" s="644"/>
      <c r="Z9" s="675">
        <v>0.2</v>
      </c>
      <c r="AA9" s="675"/>
      <c r="AB9" s="675"/>
      <c r="AC9" s="675"/>
      <c r="AD9" s="676">
        <v>42724</v>
      </c>
      <c r="AE9" s="676"/>
      <c r="AF9" s="676"/>
      <c r="AG9" s="676"/>
      <c r="AH9" s="676"/>
      <c r="AI9" s="676"/>
      <c r="AJ9" s="676"/>
      <c r="AK9" s="676"/>
      <c r="AL9" s="645">
        <v>0.4</v>
      </c>
      <c r="AM9" s="646"/>
      <c r="AN9" s="646"/>
      <c r="AO9" s="677"/>
      <c r="AP9" s="639" t="s">
        <v>240</v>
      </c>
      <c r="AQ9" s="640"/>
      <c r="AR9" s="640"/>
      <c r="AS9" s="640"/>
      <c r="AT9" s="640"/>
      <c r="AU9" s="640"/>
      <c r="AV9" s="640"/>
      <c r="AW9" s="640"/>
      <c r="AX9" s="640"/>
      <c r="AY9" s="640"/>
      <c r="AZ9" s="640"/>
      <c r="BA9" s="640"/>
      <c r="BB9" s="640"/>
      <c r="BC9" s="640"/>
      <c r="BD9" s="640"/>
      <c r="BE9" s="640"/>
      <c r="BF9" s="641"/>
      <c r="BG9" s="642">
        <v>2149162</v>
      </c>
      <c r="BH9" s="643"/>
      <c r="BI9" s="643"/>
      <c r="BJ9" s="643"/>
      <c r="BK9" s="643"/>
      <c r="BL9" s="643"/>
      <c r="BM9" s="643"/>
      <c r="BN9" s="644"/>
      <c r="BO9" s="675">
        <v>29.6</v>
      </c>
      <c r="BP9" s="675"/>
      <c r="BQ9" s="675"/>
      <c r="BR9" s="675"/>
      <c r="BS9" s="648" t="s">
        <v>241</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1689346</v>
      </c>
      <c r="CS9" s="643"/>
      <c r="CT9" s="643"/>
      <c r="CU9" s="643"/>
      <c r="CV9" s="643"/>
      <c r="CW9" s="643"/>
      <c r="CX9" s="643"/>
      <c r="CY9" s="644"/>
      <c r="CZ9" s="675">
        <v>6.6</v>
      </c>
      <c r="DA9" s="675"/>
      <c r="DB9" s="675"/>
      <c r="DC9" s="675"/>
      <c r="DD9" s="648">
        <v>125961</v>
      </c>
      <c r="DE9" s="643"/>
      <c r="DF9" s="643"/>
      <c r="DG9" s="643"/>
      <c r="DH9" s="643"/>
      <c r="DI9" s="643"/>
      <c r="DJ9" s="643"/>
      <c r="DK9" s="643"/>
      <c r="DL9" s="643"/>
      <c r="DM9" s="643"/>
      <c r="DN9" s="643"/>
      <c r="DO9" s="643"/>
      <c r="DP9" s="644"/>
      <c r="DQ9" s="648">
        <v>1447492</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241</v>
      </c>
      <c r="S10" s="643"/>
      <c r="T10" s="643"/>
      <c r="U10" s="643"/>
      <c r="V10" s="643"/>
      <c r="W10" s="643"/>
      <c r="X10" s="643"/>
      <c r="Y10" s="644"/>
      <c r="Z10" s="675" t="s">
        <v>237</v>
      </c>
      <c r="AA10" s="675"/>
      <c r="AB10" s="675"/>
      <c r="AC10" s="675"/>
      <c r="AD10" s="676" t="s">
        <v>241</v>
      </c>
      <c r="AE10" s="676"/>
      <c r="AF10" s="676"/>
      <c r="AG10" s="676"/>
      <c r="AH10" s="676"/>
      <c r="AI10" s="676"/>
      <c r="AJ10" s="676"/>
      <c r="AK10" s="676"/>
      <c r="AL10" s="645" t="s">
        <v>241</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155502</v>
      </c>
      <c r="BH10" s="643"/>
      <c r="BI10" s="643"/>
      <c r="BJ10" s="643"/>
      <c r="BK10" s="643"/>
      <c r="BL10" s="643"/>
      <c r="BM10" s="643"/>
      <c r="BN10" s="644"/>
      <c r="BO10" s="675">
        <v>2.1</v>
      </c>
      <c r="BP10" s="675"/>
      <c r="BQ10" s="675"/>
      <c r="BR10" s="675"/>
      <c r="BS10" s="648" t="s">
        <v>237</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84004</v>
      </c>
      <c r="CS10" s="643"/>
      <c r="CT10" s="643"/>
      <c r="CU10" s="643"/>
      <c r="CV10" s="643"/>
      <c r="CW10" s="643"/>
      <c r="CX10" s="643"/>
      <c r="CY10" s="644"/>
      <c r="CZ10" s="675">
        <v>0.3</v>
      </c>
      <c r="DA10" s="675"/>
      <c r="DB10" s="675"/>
      <c r="DC10" s="675"/>
      <c r="DD10" s="648" t="s">
        <v>237</v>
      </c>
      <c r="DE10" s="643"/>
      <c r="DF10" s="643"/>
      <c r="DG10" s="643"/>
      <c r="DH10" s="643"/>
      <c r="DI10" s="643"/>
      <c r="DJ10" s="643"/>
      <c r="DK10" s="643"/>
      <c r="DL10" s="643"/>
      <c r="DM10" s="643"/>
      <c r="DN10" s="643"/>
      <c r="DO10" s="643"/>
      <c r="DP10" s="644"/>
      <c r="DQ10" s="648">
        <v>14004</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1026801</v>
      </c>
      <c r="S11" s="643"/>
      <c r="T11" s="643"/>
      <c r="U11" s="643"/>
      <c r="V11" s="643"/>
      <c r="W11" s="643"/>
      <c r="X11" s="643"/>
      <c r="Y11" s="644"/>
      <c r="Z11" s="645">
        <v>3.9</v>
      </c>
      <c r="AA11" s="646"/>
      <c r="AB11" s="646"/>
      <c r="AC11" s="647"/>
      <c r="AD11" s="648">
        <v>1026801</v>
      </c>
      <c r="AE11" s="643"/>
      <c r="AF11" s="643"/>
      <c r="AG11" s="643"/>
      <c r="AH11" s="643"/>
      <c r="AI11" s="643"/>
      <c r="AJ11" s="643"/>
      <c r="AK11" s="644"/>
      <c r="AL11" s="645">
        <v>9.1999999999999993</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328508</v>
      </c>
      <c r="BH11" s="643"/>
      <c r="BI11" s="643"/>
      <c r="BJ11" s="643"/>
      <c r="BK11" s="643"/>
      <c r="BL11" s="643"/>
      <c r="BM11" s="643"/>
      <c r="BN11" s="644"/>
      <c r="BO11" s="675">
        <v>4.5</v>
      </c>
      <c r="BP11" s="675"/>
      <c r="BQ11" s="675"/>
      <c r="BR11" s="675"/>
      <c r="BS11" s="648">
        <v>78124</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370254</v>
      </c>
      <c r="CS11" s="643"/>
      <c r="CT11" s="643"/>
      <c r="CU11" s="643"/>
      <c r="CV11" s="643"/>
      <c r="CW11" s="643"/>
      <c r="CX11" s="643"/>
      <c r="CY11" s="644"/>
      <c r="CZ11" s="675">
        <v>1.4</v>
      </c>
      <c r="DA11" s="675"/>
      <c r="DB11" s="675"/>
      <c r="DC11" s="675"/>
      <c r="DD11" s="648">
        <v>92991</v>
      </c>
      <c r="DE11" s="643"/>
      <c r="DF11" s="643"/>
      <c r="DG11" s="643"/>
      <c r="DH11" s="643"/>
      <c r="DI11" s="643"/>
      <c r="DJ11" s="643"/>
      <c r="DK11" s="643"/>
      <c r="DL11" s="643"/>
      <c r="DM11" s="643"/>
      <c r="DN11" s="643"/>
      <c r="DO11" s="643"/>
      <c r="DP11" s="644"/>
      <c r="DQ11" s="648">
        <v>182180</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v>114003</v>
      </c>
      <c r="S12" s="643"/>
      <c r="T12" s="643"/>
      <c r="U12" s="643"/>
      <c r="V12" s="643"/>
      <c r="W12" s="643"/>
      <c r="X12" s="643"/>
      <c r="Y12" s="644"/>
      <c r="Z12" s="675">
        <v>0.4</v>
      </c>
      <c r="AA12" s="675"/>
      <c r="AB12" s="675"/>
      <c r="AC12" s="675"/>
      <c r="AD12" s="676">
        <v>114003</v>
      </c>
      <c r="AE12" s="676"/>
      <c r="AF12" s="676"/>
      <c r="AG12" s="676"/>
      <c r="AH12" s="676"/>
      <c r="AI12" s="676"/>
      <c r="AJ12" s="676"/>
      <c r="AK12" s="676"/>
      <c r="AL12" s="645">
        <v>1</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3817893</v>
      </c>
      <c r="BH12" s="643"/>
      <c r="BI12" s="643"/>
      <c r="BJ12" s="643"/>
      <c r="BK12" s="643"/>
      <c r="BL12" s="643"/>
      <c r="BM12" s="643"/>
      <c r="BN12" s="644"/>
      <c r="BO12" s="675">
        <v>52.6</v>
      </c>
      <c r="BP12" s="675"/>
      <c r="BQ12" s="675"/>
      <c r="BR12" s="675"/>
      <c r="BS12" s="648" t="s">
        <v>237</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970401</v>
      </c>
      <c r="CS12" s="643"/>
      <c r="CT12" s="643"/>
      <c r="CU12" s="643"/>
      <c r="CV12" s="643"/>
      <c r="CW12" s="643"/>
      <c r="CX12" s="643"/>
      <c r="CY12" s="644"/>
      <c r="CZ12" s="675">
        <v>3.8</v>
      </c>
      <c r="DA12" s="675"/>
      <c r="DB12" s="675"/>
      <c r="DC12" s="675"/>
      <c r="DD12" s="648">
        <v>75269</v>
      </c>
      <c r="DE12" s="643"/>
      <c r="DF12" s="643"/>
      <c r="DG12" s="643"/>
      <c r="DH12" s="643"/>
      <c r="DI12" s="643"/>
      <c r="DJ12" s="643"/>
      <c r="DK12" s="643"/>
      <c r="DL12" s="643"/>
      <c r="DM12" s="643"/>
      <c r="DN12" s="643"/>
      <c r="DO12" s="643"/>
      <c r="DP12" s="644"/>
      <c r="DQ12" s="648">
        <v>665521</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241</v>
      </c>
      <c r="S13" s="643"/>
      <c r="T13" s="643"/>
      <c r="U13" s="643"/>
      <c r="V13" s="643"/>
      <c r="W13" s="643"/>
      <c r="X13" s="643"/>
      <c r="Y13" s="644"/>
      <c r="Z13" s="675" t="s">
        <v>139</v>
      </c>
      <c r="AA13" s="675"/>
      <c r="AB13" s="675"/>
      <c r="AC13" s="675"/>
      <c r="AD13" s="676" t="s">
        <v>241</v>
      </c>
      <c r="AE13" s="676"/>
      <c r="AF13" s="676"/>
      <c r="AG13" s="676"/>
      <c r="AH13" s="676"/>
      <c r="AI13" s="676"/>
      <c r="AJ13" s="676"/>
      <c r="AK13" s="676"/>
      <c r="AL13" s="645" t="s">
        <v>139</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3809357</v>
      </c>
      <c r="BH13" s="643"/>
      <c r="BI13" s="643"/>
      <c r="BJ13" s="643"/>
      <c r="BK13" s="643"/>
      <c r="BL13" s="643"/>
      <c r="BM13" s="643"/>
      <c r="BN13" s="644"/>
      <c r="BO13" s="675">
        <v>52.4</v>
      </c>
      <c r="BP13" s="675"/>
      <c r="BQ13" s="675"/>
      <c r="BR13" s="675"/>
      <c r="BS13" s="648" t="s">
        <v>237</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2028084</v>
      </c>
      <c r="CS13" s="643"/>
      <c r="CT13" s="643"/>
      <c r="CU13" s="643"/>
      <c r="CV13" s="643"/>
      <c r="CW13" s="643"/>
      <c r="CX13" s="643"/>
      <c r="CY13" s="644"/>
      <c r="CZ13" s="675">
        <v>7.9</v>
      </c>
      <c r="DA13" s="675"/>
      <c r="DB13" s="675"/>
      <c r="DC13" s="675"/>
      <c r="DD13" s="648">
        <v>878807</v>
      </c>
      <c r="DE13" s="643"/>
      <c r="DF13" s="643"/>
      <c r="DG13" s="643"/>
      <c r="DH13" s="643"/>
      <c r="DI13" s="643"/>
      <c r="DJ13" s="643"/>
      <c r="DK13" s="643"/>
      <c r="DL13" s="643"/>
      <c r="DM13" s="643"/>
      <c r="DN13" s="643"/>
      <c r="DO13" s="643"/>
      <c r="DP13" s="644"/>
      <c r="DQ13" s="648">
        <v>1243931</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v>10</v>
      </c>
      <c r="S14" s="643"/>
      <c r="T14" s="643"/>
      <c r="U14" s="643"/>
      <c r="V14" s="643"/>
      <c r="W14" s="643"/>
      <c r="X14" s="643"/>
      <c r="Y14" s="644"/>
      <c r="Z14" s="675">
        <v>0</v>
      </c>
      <c r="AA14" s="675"/>
      <c r="AB14" s="675"/>
      <c r="AC14" s="675"/>
      <c r="AD14" s="676">
        <v>10</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174049</v>
      </c>
      <c r="BH14" s="643"/>
      <c r="BI14" s="643"/>
      <c r="BJ14" s="643"/>
      <c r="BK14" s="643"/>
      <c r="BL14" s="643"/>
      <c r="BM14" s="643"/>
      <c r="BN14" s="644"/>
      <c r="BO14" s="675">
        <v>2.4</v>
      </c>
      <c r="BP14" s="675"/>
      <c r="BQ14" s="675"/>
      <c r="BR14" s="675"/>
      <c r="BS14" s="648" t="s">
        <v>237</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909338</v>
      </c>
      <c r="CS14" s="643"/>
      <c r="CT14" s="643"/>
      <c r="CU14" s="643"/>
      <c r="CV14" s="643"/>
      <c r="CW14" s="643"/>
      <c r="CX14" s="643"/>
      <c r="CY14" s="644"/>
      <c r="CZ14" s="675">
        <v>3.5</v>
      </c>
      <c r="DA14" s="675"/>
      <c r="DB14" s="675"/>
      <c r="DC14" s="675"/>
      <c r="DD14" s="648">
        <v>180585</v>
      </c>
      <c r="DE14" s="643"/>
      <c r="DF14" s="643"/>
      <c r="DG14" s="643"/>
      <c r="DH14" s="643"/>
      <c r="DI14" s="643"/>
      <c r="DJ14" s="643"/>
      <c r="DK14" s="643"/>
      <c r="DL14" s="643"/>
      <c r="DM14" s="643"/>
      <c r="DN14" s="643"/>
      <c r="DO14" s="643"/>
      <c r="DP14" s="644"/>
      <c r="DQ14" s="648">
        <v>726813</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237</v>
      </c>
      <c r="S15" s="643"/>
      <c r="T15" s="643"/>
      <c r="U15" s="643"/>
      <c r="V15" s="643"/>
      <c r="W15" s="643"/>
      <c r="X15" s="643"/>
      <c r="Y15" s="644"/>
      <c r="Z15" s="675" t="s">
        <v>241</v>
      </c>
      <c r="AA15" s="675"/>
      <c r="AB15" s="675"/>
      <c r="AC15" s="675"/>
      <c r="AD15" s="676" t="s">
        <v>237</v>
      </c>
      <c r="AE15" s="676"/>
      <c r="AF15" s="676"/>
      <c r="AG15" s="676"/>
      <c r="AH15" s="676"/>
      <c r="AI15" s="676"/>
      <c r="AJ15" s="676"/>
      <c r="AK15" s="676"/>
      <c r="AL15" s="645" t="s">
        <v>237</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269934</v>
      </c>
      <c r="BH15" s="643"/>
      <c r="BI15" s="643"/>
      <c r="BJ15" s="643"/>
      <c r="BK15" s="643"/>
      <c r="BL15" s="643"/>
      <c r="BM15" s="643"/>
      <c r="BN15" s="644"/>
      <c r="BO15" s="675">
        <v>3.7</v>
      </c>
      <c r="BP15" s="675"/>
      <c r="BQ15" s="675"/>
      <c r="BR15" s="675"/>
      <c r="BS15" s="648" t="s">
        <v>237</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2666995</v>
      </c>
      <c r="CS15" s="643"/>
      <c r="CT15" s="643"/>
      <c r="CU15" s="643"/>
      <c r="CV15" s="643"/>
      <c r="CW15" s="643"/>
      <c r="CX15" s="643"/>
      <c r="CY15" s="644"/>
      <c r="CZ15" s="675">
        <v>10.4</v>
      </c>
      <c r="DA15" s="675"/>
      <c r="DB15" s="675"/>
      <c r="DC15" s="675"/>
      <c r="DD15" s="648">
        <v>973105</v>
      </c>
      <c r="DE15" s="643"/>
      <c r="DF15" s="643"/>
      <c r="DG15" s="643"/>
      <c r="DH15" s="643"/>
      <c r="DI15" s="643"/>
      <c r="DJ15" s="643"/>
      <c r="DK15" s="643"/>
      <c r="DL15" s="643"/>
      <c r="DM15" s="643"/>
      <c r="DN15" s="643"/>
      <c r="DO15" s="643"/>
      <c r="DP15" s="644"/>
      <c r="DQ15" s="648">
        <v>1462474</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20018</v>
      </c>
      <c r="S16" s="643"/>
      <c r="T16" s="643"/>
      <c r="U16" s="643"/>
      <c r="V16" s="643"/>
      <c r="W16" s="643"/>
      <c r="X16" s="643"/>
      <c r="Y16" s="644"/>
      <c r="Z16" s="675">
        <v>0.1</v>
      </c>
      <c r="AA16" s="675"/>
      <c r="AB16" s="675"/>
      <c r="AC16" s="675"/>
      <c r="AD16" s="676">
        <v>20018</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237</v>
      </c>
      <c r="BH16" s="643"/>
      <c r="BI16" s="643"/>
      <c r="BJ16" s="643"/>
      <c r="BK16" s="643"/>
      <c r="BL16" s="643"/>
      <c r="BM16" s="643"/>
      <c r="BN16" s="644"/>
      <c r="BO16" s="675" t="s">
        <v>237</v>
      </c>
      <c r="BP16" s="675"/>
      <c r="BQ16" s="675"/>
      <c r="BR16" s="675"/>
      <c r="BS16" s="648" t="s">
        <v>237</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9983</v>
      </c>
      <c r="CS16" s="643"/>
      <c r="CT16" s="643"/>
      <c r="CU16" s="643"/>
      <c r="CV16" s="643"/>
      <c r="CW16" s="643"/>
      <c r="CX16" s="643"/>
      <c r="CY16" s="644"/>
      <c r="CZ16" s="675">
        <v>0</v>
      </c>
      <c r="DA16" s="675"/>
      <c r="DB16" s="675"/>
      <c r="DC16" s="675"/>
      <c r="DD16" s="648" t="s">
        <v>237</v>
      </c>
      <c r="DE16" s="643"/>
      <c r="DF16" s="643"/>
      <c r="DG16" s="643"/>
      <c r="DH16" s="643"/>
      <c r="DI16" s="643"/>
      <c r="DJ16" s="643"/>
      <c r="DK16" s="643"/>
      <c r="DL16" s="643"/>
      <c r="DM16" s="643"/>
      <c r="DN16" s="643"/>
      <c r="DO16" s="643"/>
      <c r="DP16" s="644"/>
      <c r="DQ16" s="648">
        <v>2774</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59245</v>
      </c>
      <c r="S17" s="643"/>
      <c r="T17" s="643"/>
      <c r="U17" s="643"/>
      <c r="V17" s="643"/>
      <c r="W17" s="643"/>
      <c r="X17" s="643"/>
      <c r="Y17" s="644"/>
      <c r="Z17" s="675">
        <v>0.2</v>
      </c>
      <c r="AA17" s="675"/>
      <c r="AB17" s="675"/>
      <c r="AC17" s="675"/>
      <c r="AD17" s="676">
        <v>59245</v>
      </c>
      <c r="AE17" s="676"/>
      <c r="AF17" s="676"/>
      <c r="AG17" s="676"/>
      <c r="AH17" s="676"/>
      <c r="AI17" s="676"/>
      <c r="AJ17" s="676"/>
      <c r="AK17" s="676"/>
      <c r="AL17" s="645">
        <v>0.5</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241</v>
      </c>
      <c r="BH17" s="643"/>
      <c r="BI17" s="643"/>
      <c r="BJ17" s="643"/>
      <c r="BK17" s="643"/>
      <c r="BL17" s="643"/>
      <c r="BM17" s="643"/>
      <c r="BN17" s="644"/>
      <c r="BO17" s="675" t="s">
        <v>237</v>
      </c>
      <c r="BP17" s="675"/>
      <c r="BQ17" s="675"/>
      <c r="BR17" s="675"/>
      <c r="BS17" s="648" t="s">
        <v>237</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1987960</v>
      </c>
      <c r="CS17" s="643"/>
      <c r="CT17" s="643"/>
      <c r="CU17" s="643"/>
      <c r="CV17" s="643"/>
      <c r="CW17" s="643"/>
      <c r="CX17" s="643"/>
      <c r="CY17" s="644"/>
      <c r="CZ17" s="675">
        <v>7.8</v>
      </c>
      <c r="DA17" s="675"/>
      <c r="DB17" s="675"/>
      <c r="DC17" s="675"/>
      <c r="DD17" s="648" t="s">
        <v>237</v>
      </c>
      <c r="DE17" s="643"/>
      <c r="DF17" s="643"/>
      <c r="DG17" s="643"/>
      <c r="DH17" s="643"/>
      <c r="DI17" s="643"/>
      <c r="DJ17" s="643"/>
      <c r="DK17" s="643"/>
      <c r="DL17" s="643"/>
      <c r="DM17" s="643"/>
      <c r="DN17" s="643"/>
      <c r="DO17" s="643"/>
      <c r="DP17" s="644"/>
      <c r="DQ17" s="648">
        <v>1965035</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63969</v>
      </c>
      <c r="S18" s="643"/>
      <c r="T18" s="643"/>
      <c r="U18" s="643"/>
      <c r="V18" s="643"/>
      <c r="W18" s="643"/>
      <c r="X18" s="643"/>
      <c r="Y18" s="644"/>
      <c r="Z18" s="675">
        <v>0.2</v>
      </c>
      <c r="AA18" s="675"/>
      <c r="AB18" s="675"/>
      <c r="AC18" s="675"/>
      <c r="AD18" s="676">
        <v>63969</v>
      </c>
      <c r="AE18" s="676"/>
      <c r="AF18" s="676"/>
      <c r="AG18" s="676"/>
      <c r="AH18" s="676"/>
      <c r="AI18" s="676"/>
      <c r="AJ18" s="676"/>
      <c r="AK18" s="676"/>
      <c r="AL18" s="645">
        <v>0.6</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241</v>
      </c>
      <c r="BH18" s="643"/>
      <c r="BI18" s="643"/>
      <c r="BJ18" s="643"/>
      <c r="BK18" s="643"/>
      <c r="BL18" s="643"/>
      <c r="BM18" s="643"/>
      <c r="BN18" s="644"/>
      <c r="BO18" s="675" t="s">
        <v>241</v>
      </c>
      <c r="BP18" s="675"/>
      <c r="BQ18" s="675"/>
      <c r="BR18" s="675"/>
      <c r="BS18" s="648" t="s">
        <v>237</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237</v>
      </c>
      <c r="CS18" s="643"/>
      <c r="CT18" s="643"/>
      <c r="CU18" s="643"/>
      <c r="CV18" s="643"/>
      <c r="CW18" s="643"/>
      <c r="CX18" s="643"/>
      <c r="CY18" s="644"/>
      <c r="CZ18" s="675" t="s">
        <v>237</v>
      </c>
      <c r="DA18" s="675"/>
      <c r="DB18" s="675"/>
      <c r="DC18" s="675"/>
      <c r="DD18" s="648" t="s">
        <v>237</v>
      </c>
      <c r="DE18" s="643"/>
      <c r="DF18" s="643"/>
      <c r="DG18" s="643"/>
      <c r="DH18" s="643"/>
      <c r="DI18" s="643"/>
      <c r="DJ18" s="643"/>
      <c r="DK18" s="643"/>
      <c r="DL18" s="643"/>
      <c r="DM18" s="643"/>
      <c r="DN18" s="643"/>
      <c r="DO18" s="643"/>
      <c r="DP18" s="644"/>
      <c r="DQ18" s="648" t="s">
        <v>237</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49254</v>
      </c>
      <c r="S19" s="643"/>
      <c r="T19" s="643"/>
      <c r="U19" s="643"/>
      <c r="V19" s="643"/>
      <c r="W19" s="643"/>
      <c r="X19" s="643"/>
      <c r="Y19" s="644"/>
      <c r="Z19" s="675">
        <v>0.2</v>
      </c>
      <c r="AA19" s="675"/>
      <c r="AB19" s="675"/>
      <c r="AC19" s="675"/>
      <c r="AD19" s="676">
        <v>49254</v>
      </c>
      <c r="AE19" s="676"/>
      <c r="AF19" s="676"/>
      <c r="AG19" s="676"/>
      <c r="AH19" s="676"/>
      <c r="AI19" s="676"/>
      <c r="AJ19" s="676"/>
      <c r="AK19" s="676"/>
      <c r="AL19" s="645">
        <v>0.4</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281139</v>
      </c>
      <c r="BH19" s="643"/>
      <c r="BI19" s="643"/>
      <c r="BJ19" s="643"/>
      <c r="BK19" s="643"/>
      <c r="BL19" s="643"/>
      <c r="BM19" s="643"/>
      <c r="BN19" s="644"/>
      <c r="BO19" s="675">
        <v>3.9</v>
      </c>
      <c r="BP19" s="675"/>
      <c r="BQ19" s="675"/>
      <c r="BR19" s="675"/>
      <c r="BS19" s="648" t="s">
        <v>237</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241</v>
      </c>
      <c r="CS19" s="643"/>
      <c r="CT19" s="643"/>
      <c r="CU19" s="643"/>
      <c r="CV19" s="643"/>
      <c r="CW19" s="643"/>
      <c r="CX19" s="643"/>
      <c r="CY19" s="644"/>
      <c r="CZ19" s="675" t="s">
        <v>241</v>
      </c>
      <c r="DA19" s="675"/>
      <c r="DB19" s="675"/>
      <c r="DC19" s="675"/>
      <c r="DD19" s="648" t="s">
        <v>237</v>
      </c>
      <c r="DE19" s="643"/>
      <c r="DF19" s="643"/>
      <c r="DG19" s="643"/>
      <c r="DH19" s="643"/>
      <c r="DI19" s="643"/>
      <c r="DJ19" s="643"/>
      <c r="DK19" s="643"/>
      <c r="DL19" s="643"/>
      <c r="DM19" s="643"/>
      <c r="DN19" s="643"/>
      <c r="DO19" s="643"/>
      <c r="DP19" s="644"/>
      <c r="DQ19" s="648" t="s">
        <v>237</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9351</v>
      </c>
      <c r="S20" s="643"/>
      <c r="T20" s="643"/>
      <c r="U20" s="643"/>
      <c r="V20" s="643"/>
      <c r="W20" s="643"/>
      <c r="X20" s="643"/>
      <c r="Y20" s="644"/>
      <c r="Z20" s="675">
        <v>0</v>
      </c>
      <c r="AA20" s="675"/>
      <c r="AB20" s="675"/>
      <c r="AC20" s="675"/>
      <c r="AD20" s="676">
        <v>9351</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281139</v>
      </c>
      <c r="BH20" s="643"/>
      <c r="BI20" s="643"/>
      <c r="BJ20" s="643"/>
      <c r="BK20" s="643"/>
      <c r="BL20" s="643"/>
      <c r="BM20" s="643"/>
      <c r="BN20" s="644"/>
      <c r="BO20" s="675">
        <v>3.9</v>
      </c>
      <c r="BP20" s="675"/>
      <c r="BQ20" s="675"/>
      <c r="BR20" s="675"/>
      <c r="BS20" s="648" t="s">
        <v>237</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25645521</v>
      </c>
      <c r="CS20" s="643"/>
      <c r="CT20" s="643"/>
      <c r="CU20" s="643"/>
      <c r="CV20" s="643"/>
      <c r="CW20" s="643"/>
      <c r="CX20" s="643"/>
      <c r="CY20" s="644"/>
      <c r="CZ20" s="675">
        <v>100</v>
      </c>
      <c r="DA20" s="675"/>
      <c r="DB20" s="675"/>
      <c r="DC20" s="675"/>
      <c r="DD20" s="648">
        <v>2506052</v>
      </c>
      <c r="DE20" s="643"/>
      <c r="DF20" s="643"/>
      <c r="DG20" s="643"/>
      <c r="DH20" s="643"/>
      <c r="DI20" s="643"/>
      <c r="DJ20" s="643"/>
      <c r="DK20" s="643"/>
      <c r="DL20" s="643"/>
      <c r="DM20" s="643"/>
      <c r="DN20" s="643"/>
      <c r="DO20" s="643"/>
      <c r="DP20" s="644"/>
      <c r="DQ20" s="648">
        <v>13041854</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5364</v>
      </c>
      <c r="S21" s="643"/>
      <c r="T21" s="643"/>
      <c r="U21" s="643"/>
      <c r="V21" s="643"/>
      <c r="W21" s="643"/>
      <c r="X21" s="643"/>
      <c r="Y21" s="644"/>
      <c r="Z21" s="675">
        <v>0</v>
      </c>
      <c r="AA21" s="675"/>
      <c r="AB21" s="675"/>
      <c r="AC21" s="675"/>
      <c r="AD21" s="676">
        <v>5364</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v>15</v>
      </c>
      <c r="BH21" s="643"/>
      <c r="BI21" s="643"/>
      <c r="BJ21" s="643"/>
      <c r="BK21" s="643"/>
      <c r="BL21" s="643"/>
      <c r="BM21" s="643"/>
      <c r="BN21" s="644"/>
      <c r="BO21" s="675">
        <v>0</v>
      </c>
      <c r="BP21" s="675"/>
      <c r="BQ21" s="675"/>
      <c r="BR21" s="675"/>
      <c r="BS21" s="648" t="s">
        <v>237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2810855</v>
      </c>
      <c r="S22" s="643"/>
      <c r="T22" s="643"/>
      <c r="U22" s="643"/>
      <c r="V22" s="643"/>
      <c r="W22" s="643"/>
      <c r="X22" s="643"/>
      <c r="Y22" s="644"/>
      <c r="Z22" s="675">
        <v>10.6</v>
      </c>
      <c r="AA22" s="675"/>
      <c r="AB22" s="675"/>
      <c r="AC22" s="675"/>
      <c r="AD22" s="676">
        <v>2470073</v>
      </c>
      <c r="AE22" s="676"/>
      <c r="AF22" s="676"/>
      <c r="AG22" s="676"/>
      <c r="AH22" s="676"/>
      <c r="AI22" s="676"/>
      <c r="AJ22" s="676"/>
      <c r="AK22" s="676"/>
      <c r="AL22" s="645">
        <v>22.2</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237</v>
      </c>
      <c r="BH22" s="643"/>
      <c r="BI22" s="643"/>
      <c r="BJ22" s="643"/>
      <c r="BK22" s="643"/>
      <c r="BL22" s="643"/>
      <c r="BM22" s="643"/>
      <c r="BN22" s="644"/>
      <c r="BO22" s="675" t="s">
        <v>237</v>
      </c>
      <c r="BP22" s="675"/>
      <c r="BQ22" s="675"/>
      <c r="BR22" s="675"/>
      <c r="BS22" s="648" t="s">
        <v>237</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2470073</v>
      </c>
      <c r="S23" s="643"/>
      <c r="T23" s="643"/>
      <c r="U23" s="643"/>
      <c r="V23" s="643"/>
      <c r="W23" s="643"/>
      <c r="X23" s="643"/>
      <c r="Y23" s="644"/>
      <c r="Z23" s="675">
        <v>9.3000000000000007</v>
      </c>
      <c r="AA23" s="675"/>
      <c r="AB23" s="675"/>
      <c r="AC23" s="675"/>
      <c r="AD23" s="676">
        <v>2470073</v>
      </c>
      <c r="AE23" s="676"/>
      <c r="AF23" s="676"/>
      <c r="AG23" s="676"/>
      <c r="AH23" s="676"/>
      <c r="AI23" s="676"/>
      <c r="AJ23" s="676"/>
      <c r="AK23" s="676"/>
      <c r="AL23" s="645">
        <v>22.2</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281124</v>
      </c>
      <c r="BH23" s="643"/>
      <c r="BI23" s="643"/>
      <c r="BJ23" s="643"/>
      <c r="BK23" s="643"/>
      <c r="BL23" s="643"/>
      <c r="BM23" s="643"/>
      <c r="BN23" s="644"/>
      <c r="BO23" s="675">
        <v>3.9</v>
      </c>
      <c r="BP23" s="675"/>
      <c r="BQ23" s="675"/>
      <c r="BR23" s="675"/>
      <c r="BS23" s="648" t="s">
        <v>241</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340782</v>
      </c>
      <c r="S24" s="643"/>
      <c r="T24" s="643"/>
      <c r="U24" s="643"/>
      <c r="V24" s="643"/>
      <c r="W24" s="643"/>
      <c r="X24" s="643"/>
      <c r="Y24" s="644"/>
      <c r="Z24" s="675">
        <v>1.3</v>
      </c>
      <c r="AA24" s="675"/>
      <c r="AB24" s="675"/>
      <c r="AC24" s="675"/>
      <c r="AD24" s="676" t="s">
        <v>139</v>
      </c>
      <c r="AE24" s="676"/>
      <c r="AF24" s="676"/>
      <c r="AG24" s="676"/>
      <c r="AH24" s="676"/>
      <c r="AI24" s="676"/>
      <c r="AJ24" s="676"/>
      <c r="AK24" s="676"/>
      <c r="AL24" s="645" t="s">
        <v>139</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237</v>
      </c>
      <c r="BH24" s="643"/>
      <c r="BI24" s="643"/>
      <c r="BJ24" s="643"/>
      <c r="BK24" s="643"/>
      <c r="BL24" s="643"/>
      <c r="BM24" s="643"/>
      <c r="BN24" s="644"/>
      <c r="BO24" s="675" t="s">
        <v>237</v>
      </c>
      <c r="BP24" s="675"/>
      <c r="BQ24" s="675"/>
      <c r="BR24" s="675"/>
      <c r="BS24" s="648" t="s">
        <v>139</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9908196</v>
      </c>
      <c r="CS24" s="698"/>
      <c r="CT24" s="698"/>
      <c r="CU24" s="698"/>
      <c r="CV24" s="698"/>
      <c r="CW24" s="698"/>
      <c r="CX24" s="698"/>
      <c r="CY24" s="741"/>
      <c r="CZ24" s="742">
        <v>38.6</v>
      </c>
      <c r="DA24" s="713"/>
      <c r="DB24" s="713"/>
      <c r="DC24" s="745"/>
      <c r="DD24" s="740">
        <v>6281999</v>
      </c>
      <c r="DE24" s="698"/>
      <c r="DF24" s="698"/>
      <c r="DG24" s="698"/>
      <c r="DH24" s="698"/>
      <c r="DI24" s="698"/>
      <c r="DJ24" s="698"/>
      <c r="DK24" s="741"/>
      <c r="DL24" s="740">
        <v>6050627</v>
      </c>
      <c r="DM24" s="698"/>
      <c r="DN24" s="698"/>
      <c r="DO24" s="698"/>
      <c r="DP24" s="698"/>
      <c r="DQ24" s="698"/>
      <c r="DR24" s="698"/>
      <c r="DS24" s="698"/>
      <c r="DT24" s="698"/>
      <c r="DU24" s="698"/>
      <c r="DV24" s="741"/>
      <c r="DW24" s="742">
        <v>51.6</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237</v>
      </c>
      <c r="S25" s="643"/>
      <c r="T25" s="643"/>
      <c r="U25" s="643"/>
      <c r="V25" s="643"/>
      <c r="W25" s="643"/>
      <c r="X25" s="643"/>
      <c r="Y25" s="644"/>
      <c r="Z25" s="675" t="s">
        <v>237</v>
      </c>
      <c r="AA25" s="675"/>
      <c r="AB25" s="675"/>
      <c r="AC25" s="675"/>
      <c r="AD25" s="676" t="s">
        <v>237</v>
      </c>
      <c r="AE25" s="676"/>
      <c r="AF25" s="676"/>
      <c r="AG25" s="676"/>
      <c r="AH25" s="676"/>
      <c r="AI25" s="676"/>
      <c r="AJ25" s="676"/>
      <c r="AK25" s="676"/>
      <c r="AL25" s="645" t="s">
        <v>237</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237</v>
      </c>
      <c r="BH25" s="643"/>
      <c r="BI25" s="643"/>
      <c r="BJ25" s="643"/>
      <c r="BK25" s="643"/>
      <c r="BL25" s="643"/>
      <c r="BM25" s="643"/>
      <c r="BN25" s="644"/>
      <c r="BO25" s="675" t="s">
        <v>241</v>
      </c>
      <c r="BP25" s="675"/>
      <c r="BQ25" s="675"/>
      <c r="BR25" s="675"/>
      <c r="BS25" s="648" t="s">
        <v>237</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3460207</v>
      </c>
      <c r="CS25" s="661"/>
      <c r="CT25" s="661"/>
      <c r="CU25" s="661"/>
      <c r="CV25" s="661"/>
      <c r="CW25" s="661"/>
      <c r="CX25" s="661"/>
      <c r="CY25" s="662"/>
      <c r="CZ25" s="645">
        <v>13.5</v>
      </c>
      <c r="DA25" s="663"/>
      <c r="DB25" s="663"/>
      <c r="DC25" s="664"/>
      <c r="DD25" s="648">
        <v>3086267</v>
      </c>
      <c r="DE25" s="661"/>
      <c r="DF25" s="661"/>
      <c r="DG25" s="661"/>
      <c r="DH25" s="661"/>
      <c r="DI25" s="661"/>
      <c r="DJ25" s="661"/>
      <c r="DK25" s="662"/>
      <c r="DL25" s="648">
        <v>2999091</v>
      </c>
      <c r="DM25" s="661"/>
      <c r="DN25" s="661"/>
      <c r="DO25" s="661"/>
      <c r="DP25" s="661"/>
      <c r="DQ25" s="661"/>
      <c r="DR25" s="661"/>
      <c r="DS25" s="661"/>
      <c r="DT25" s="661"/>
      <c r="DU25" s="661"/>
      <c r="DV25" s="662"/>
      <c r="DW25" s="645">
        <v>25.6</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11614685</v>
      </c>
      <c r="S26" s="643"/>
      <c r="T26" s="643"/>
      <c r="U26" s="643"/>
      <c r="V26" s="643"/>
      <c r="W26" s="643"/>
      <c r="X26" s="643"/>
      <c r="Y26" s="644"/>
      <c r="Z26" s="675">
        <v>43.9</v>
      </c>
      <c r="AA26" s="675"/>
      <c r="AB26" s="675"/>
      <c r="AC26" s="675"/>
      <c r="AD26" s="676">
        <v>10992764</v>
      </c>
      <c r="AE26" s="676"/>
      <c r="AF26" s="676"/>
      <c r="AG26" s="676"/>
      <c r="AH26" s="676"/>
      <c r="AI26" s="676"/>
      <c r="AJ26" s="676"/>
      <c r="AK26" s="676"/>
      <c r="AL26" s="645">
        <v>99</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241</v>
      </c>
      <c r="BH26" s="643"/>
      <c r="BI26" s="643"/>
      <c r="BJ26" s="643"/>
      <c r="BK26" s="643"/>
      <c r="BL26" s="643"/>
      <c r="BM26" s="643"/>
      <c r="BN26" s="644"/>
      <c r="BO26" s="675" t="s">
        <v>237</v>
      </c>
      <c r="BP26" s="675"/>
      <c r="BQ26" s="675"/>
      <c r="BR26" s="675"/>
      <c r="BS26" s="648" t="s">
        <v>237</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1958329</v>
      </c>
      <c r="CS26" s="643"/>
      <c r="CT26" s="643"/>
      <c r="CU26" s="643"/>
      <c r="CV26" s="643"/>
      <c r="CW26" s="643"/>
      <c r="CX26" s="643"/>
      <c r="CY26" s="644"/>
      <c r="CZ26" s="645">
        <v>7.6</v>
      </c>
      <c r="DA26" s="663"/>
      <c r="DB26" s="663"/>
      <c r="DC26" s="664"/>
      <c r="DD26" s="648">
        <v>1738469</v>
      </c>
      <c r="DE26" s="643"/>
      <c r="DF26" s="643"/>
      <c r="DG26" s="643"/>
      <c r="DH26" s="643"/>
      <c r="DI26" s="643"/>
      <c r="DJ26" s="643"/>
      <c r="DK26" s="644"/>
      <c r="DL26" s="648" t="s">
        <v>237</v>
      </c>
      <c r="DM26" s="643"/>
      <c r="DN26" s="643"/>
      <c r="DO26" s="643"/>
      <c r="DP26" s="643"/>
      <c r="DQ26" s="643"/>
      <c r="DR26" s="643"/>
      <c r="DS26" s="643"/>
      <c r="DT26" s="643"/>
      <c r="DU26" s="643"/>
      <c r="DV26" s="644"/>
      <c r="DW26" s="645" t="s">
        <v>139</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8587</v>
      </c>
      <c r="S27" s="643"/>
      <c r="T27" s="643"/>
      <c r="U27" s="643"/>
      <c r="V27" s="643"/>
      <c r="W27" s="643"/>
      <c r="X27" s="643"/>
      <c r="Y27" s="644"/>
      <c r="Z27" s="675">
        <v>0</v>
      </c>
      <c r="AA27" s="675"/>
      <c r="AB27" s="675"/>
      <c r="AC27" s="675"/>
      <c r="AD27" s="676">
        <v>8587</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7263645</v>
      </c>
      <c r="BH27" s="643"/>
      <c r="BI27" s="643"/>
      <c r="BJ27" s="643"/>
      <c r="BK27" s="643"/>
      <c r="BL27" s="643"/>
      <c r="BM27" s="643"/>
      <c r="BN27" s="644"/>
      <c r="BO27" s="675">
        <v>100</v>
      </c>
      <c r="BP27" s="675"/>
      <c r="BQ27" s="675"/>
      <c r="BR27" s="675"/>
      <c r="BS27" s="648">
        <v>78124</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4460029</v>
      </c>
      <c r="CS27" s="661"/>
      <c r="CT27" s="661"/>
      <c r="CU27" s="661"/>
      <c r="CV27" s="661"/>
      <c r="CW27" s="661"/>
      <c r="CX27" s="661"/>
      <c r="CY27" s="662"/>
      <c r="CZ27" s="645">
        <v>17.399999999999999</v>
      </c>
      <c r="DA27" s="663"/>
      <c r="DB27" s="663"/>
      <c r="DC27" s="664"/>
      <c r="DD27" s="648">
        <v>1230697</v>
      </c>
      <c r="DE27" s="661"/>
      <c r="DF27" s="661"/>
      <c r="DG27" s="661"/>
      <c r="DH27" s="661"/>
      <c r="DI27" s="661"/>
      <c r="DJ27" s="661"/>
      <c r="DK27" s="662"/>
      <c r="DL27" s="648">
        <v>1086501</v>
      </c>
      <c r="DM27" s="661"/>
      <c r="DN27" s="661"/>
      <c r="DO27" s="661"/>
      <c r="DP27" s="661"/>
      <c r="DQ27" s="661"/>
      <c r="DR27" s="661"/>
      <c r="DS27" s="661"/>
      <c r="DT27" s="661"/>
      <c r="DU27" s="661"/>
      <c r="DV27" s="662"/>
      <c r="DW27" s="645">
        <v>9.3000000000000007</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108185</v>
      </c>
      <c r="S28" s="643"/>
      <c r="T28" s="643"/>
      <c r="U28" s="643"/>
      <c r="V28" s="643"/>
      <c r="W28" s="643"/>
      <c r="X28" s="643"/>
      <c r="Y28" s="644"/>
      <c r="Z28" s="675">
        <v>0.4</v>
      </c>
      <c r="AA28" s="675"/>
      <c r="AB28" s="675"/>
      <c r="AC28" s="675"/>
      <c r="AD28" s="676" t="s">
        <v>237</v>
      </c>
      <c r="AE28" s="676"/>
      <c r="AF28" s="676"/>
      <c r="AG28" s="676"/>
      <c r="AH28" s="676"/>
      <c r="AI28" s="676"/>
      <c r="AJ28" s="676"/>
      <c r="AK28" s="676"/>
      <c r="AL28" s="645" t="s">
        <v>237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1987960</v>
      </c>
      <c r="CS28" s="643"/>
      <c r="CT28" s="643"/>
      <c r="CU28" s="643"/>
      <c r="CV28" s="643"/>
      <c r="CW28" s="643"/>
      <c r="CX28" s="643"/>
      <c r="CY28" s="644"/>
      <c r="CZ28" s="645">
        <v>7.8</v>
      </c>
      <c r="DA28" s="663"/>
      <c r="DB28" s="663"/>
      <c r="DC28" s="664"/>
      <c r="DD28" s="648">
        <v>1965035</v>
      </c>
      <c r="DE28" s="643"/>
      <c r="DF28" s="643"/>
      <c r="DG28" s="643"/>
      <c r="DH28" s="643"/>
      <c r="DI28" s="643"/>
      <c r="DJ28" s="643"/>
      <c r="DK28" s="644"/>
      <c r="DL28" s="648">
        <v>1965035</v>
      </c>
      <c r="DM28" s="643"/>
      <c r="DN28" s="643"/>
      <c r="DO28" s="643"/>
      <c r="DP28" s="643"/>
      <c r="DQ28" s="643"/>
      <c r="DR28" s="643"/>
      <c r="DS28" s="643"/>
      <c r="DT28" s="643"/>
      <c r="DU28" s="643"/>
      <c r="DV28" s="644"/>
      <c r="DW28" s="645">
        <v>16.8</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316537</v>
      </c>
      <c r="S29" s="643"/>
      <c r="T29" s="643"/>
      <c r="U29" s="643"/>
      <c r="V29" s="643"/>
      <c r="W29" s="643"/>
      <c r="X29" s="643"/>
      <c r="Y29" s="644"/>
      <c r="Z29" s="675">
        <v>1.2</v>
      </c>
      <c r="AA29" s="675"/>
      <c r="AB29" s="675"/>
      <c r="AC29" s="675"/>
      <c r="AD29" s="676">
        <v>45874</v>
      </c>
      <c r="AE29" s="676"/>
      <c r="AF29" s="676"/>
      <c r="AG29" s="676"/>
      <c r="AH29" s="676"/>
      <c r="AI29" s="676"/>
      <c r="AJ29" s="676"/>
      <c r="AK29" s="676"/>
      <c r="AL29" s="645">
        <v>0.4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303</v>
      </c>
      <c r="CE29" s="731"/>
      <c r="CF29" s="681" t="s">
        <v>70</v>
      </c>
      <c r="CG29" s="682"/>
      <c r="CH29" s="682"/>
      <c r="CI29" s="682"/>
      <c r="CJ29" s="682"/>
      <c r="CK29" s="682"/>
      <c r="CL29" s="682"/>
      <c r="CM29" s="682"/>
      <c r="CN29" s="682"/>
      <c r="CO29" s="682"/>
      <c r="CP29" s="682"/>
      <c r="CQ29" s="683"/>
      <c r="CR29" s="642">
        <v>1987960</v>
      </c>
      <c r="CS29" s="661"/>
      <c r="CT29" s="661"/>
      <c r="CU29" s="661"/>
      <c r="CV29" s="661"/>
      <c r="CW29" s="661"/>
      <c r="CX29" s="661"/>
      <c r="CY29" s="662"/>
      <c r="CZ29" s="645">
        <v>7.8</v>
      </c>
      <c r="DA29" s="663"/>
      <c r="DB29" s="663"/>
      <c r="DC29" s="664"/>
      <c r="DD29" s="648">
        <v>1965035</v>
      </c>
      <c r="DE29" s="661"/>
      <c r="DF29" s="661"/>
      <c r="DG29" s="661"/>
      <c r="DH29" s="661"/>
      <c r="DI29" s="661"/>
      <c r="DJ29" s="661"/>
      <c r="DK29" s="662"/>
      <c r="DL29" s="648">
        <v>1965035</v>
      </c>
      <c r="DM29" s="661"/>
      <c r="DN29" s="661"/>
      <c r="DO29" s="661"/>
      <c r="DP29" s="661"/>
      <c r="DQ29" s="661"/>
      <c r="DR29" s="661"/>
      <c r="DS29" s="661"/>
      <c r="DT29" s="661"/>
      <c r="DU29" s="661"/>
      <c r="DV29" s="662"/>
      <c r="DW29" s="645">
        <v>16.8</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39650</v>
      </c>
      <c r="S30" s="643"/>
      <c r="T30" s="643"/>
      <c r="U30" s="643"/>
      <c r="V30" s="643"/>
      <c r="W30" s="643"/>
      <c r="X30" s="643"/>
      <c r="Y30" s="644"/>
      <c r="Z30" s="675">
        <v>0.1</v>
      </c>
      <c r="AA30" s="675"/>
      <c r="AB30" s="675"/>
      <c r="AC30" s="675"/>
      <c r="AD30" s="676" t="s">
        <v>237</v>
      </c>
      <c r="AE30" s="676"/>
      <c r="AF30" s="676"/>
      <c r="AG30" s="676"/>
      <c r="AH30" s="676"/>
      <c r="AI30" s="676"/>
      <c r="AJ30" s="676"/>
      <c r="AK30" s="676"/>
      <c r="AL30" s="645" t="s">
        <v>241</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2"/>
      <c r="CE30" s="733"/>
      <c r="CF30" s="681" t="s">
        <v>307</v>
      </c>
      <c r="CG30" s="682"/>
      <c r="CH30" s="682"/>
      <c r="CI30" s="682"/>
      <c r="CJ30" s="682"/>
      <c r="CK30" s="682"/>
      <c r="CL30" s="682"/>
      <c r="CM30" s="682"/>
      <c r="CN30" s="682"/>
      <c r="CO30" s="682"/>
      <c r="CP30" s="682"/>
      <c r="CQ30" s="683"/>
      <c r="CR30" s="642">
        <v>1886393</v>
      </c>
      <c r="CS30" s="643"/>
      <c r="CT30" s="643"/>
      <c r="CU30" s="643"/>
      <c r="CV30" s="643"/>
      <c r="CW30" s="643"/>
      <c r="CX30" s="643"/>
      <c r="CY30" s="644"/>
      <c r="CZ30" s="645">
        <v>7.4</v>
      </c>
      <c r="DA30" s="663"/>
      <c r="DB30" s="663"/>
      <c r="DC30" s="664"/>
      <c r="DD30" s="648">
        <v>1865238</v>
      </c>
      <c r="DE30" s="643"/>
      <c r="DF30" s="643"/>
      <c r="DG30" s="643"/>
      <c r="DH30" s="643"/>
      <c r="DI30" s="643"/>
      <c r="DJ30" s="643"/>
      <c r="DK30" s="644"/>
      <c r="DL30" s="648">
        <v>1865238</v>
      </c>
      <c r="DM30" s="643"/>
      <c r="DN30" s="643"/>
      <c r="DO30" s="643"/>
      <c r="DP30" s="643"/>
      <c r="DQ30" s="643"/>
      <c r="DR30" s="643"/>
      <c r="DS30" s="643"/>
      <c r="DT30" s="643"/>
      <c r="DU30" s="643"/>
      <c r="DV30" s="644"/>
      <c r="DW30" s="645">
        <v>15.9</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8837012</v>
      </c>
      <c r="S31" s="643"/>
      <c r="T31" s="643"/>
      <c r="U31" s="643"/>
      <c r="V31" s="643"/>
      <c r="W31" s="643"/>
      <c r="X31" s="643"/>
      <c r="Y31" s="644"/>
      <c r="Z31" s="675">
        <v>33.4</v>
      </c>
      <c r="AA31" s="675"/>
      <c r="AB31" s="675"/>
      <c r="AC31" s="675"/>
      <c r="AD31" s="676" t="s">
        <v>237</v>
      </c>
      <c r="AE31" s="676"/>
      <c r="AF31" s="676"/>
      <c r="AG31" s="676"/>
      <c r="AH31" s="676"/>
      <c r="AI31" s="676"/>
      <c r="AJ31" s="676"/>
      <c r="AK31" s="676"/>
      <c r="AL31" s="645" t="s">
        <v>241</v>
      </c>
      <c r="AM31" s="646"/>
      <c r="AN31" s="646"/>
      <c r="AO31" s="677"/>
      <c r="AP31" s="716" t="s">
        <v>309</v>
      </c>
      <c r="AQ31" s="717"/>
      <c r="AR31" s="717"/>
      <c r="AS31" s="717"/>
      <c r="AT31" s="722" t="s">
        <v>310</v>
      </c>
      <c r="AU31" s="231"/>
      <c r="AV31" s="231"/>
      <c r="AW31" s="231"/>
      <c r="AX31" s="708" t="s">
        <v>185</v>
      </c>
      <c r="AY31" s="709"/>
      <c r="AZ31" s="709"/>
      <c r="BA31" s="709"/>
      <c r="BB31" s="709"/>
      <c r="BC31" s="709"/>
      <c r="BD31" s="709"/>
      <c r="BE31" s="709"/>
      <c r="BF31" s="710"/>
      <c r="BG31" s="711">
        <v>99.1</v>
      </c>
      <c r="BH31" s="712"/>
      <c r="BI31" s="712"/>
      <c r="BJ31" s="712"/>
      <c r="BK31" s="712"/>
      <c r="BL31" s="712"/>
      <c r="BM31" s="713">
        <v>97.4</v>
      </c>
      <c r="BN31" s="712"/>
      <c r="BO31" s="712"/>
      <c r="BP31" s="712"/>
      <c r="BQ31" s="714"/>
      <c r="BR31" s="711">
        <v>99.2</v>
      </c>
      <c r="BS31" s="712"/>
      <c r="BT31" s="712"/>
      <c r="BU31" s="712"/>
      <c r="BV31" s="712"/>
      <c r="BW31" s="712"/>
      <c r="BX31" s="713">
        <v>97.3</v>
      </c>
      <c r="BY31" s="712"/>
      <c r="BZ31" s="712"/>
      <c r="CA31" s="712"/>
      <c r="CB31" s="714"/>
      <c r="CD31" s="732"/>
      <c r="CE31" s="733"/>
      <c r="CF31" s="681" t="s">
        <v>311</v>
      </c>
      <c r="CG31" s="682"/>
      <c r="CH31" s="682"/>
      <c r="CI31" s="682"/>
      <c r="CJ31" s="682"/>
      <c r="CK31" s="682"/>
      <c r="CL31" s="682"/>
      <c r="CM31" s="682"/>
      <c r="CN31" s="682"/>
      <c r="CO31" s="682"/>
      <c r="CP31" s="682"/>
      <c r="CQ31" s="683"/>
      <c r="CR31" s="642">
        <v>101567</v>
      </c>
      <c r="CS31" s="661"/>
      <c r="CT31" s="661"/>
      <c r="CU31" s="661"/>
      <c r="CV31" s="661"/>
      <c r="CW31" s="661"/>
      <c r="CX31" s="661"/>
      <c r="CY31" s="662"/>
      <c r="CZ31" s="645">
        <v>0.4</v>
      </c>
      <c r="DA31" s="663"/>
      <c r="DB31" s="663"/>
      <c r="DC31" s="664"/>
      <c r="DD31" s="648">
        <v>99797</v>
      </c>
      <c r="DE31" s="661"/>
      <c r="DF31" s="661"/>
      <c r="DG31" s="661"/>
      <c r="DH31" s="661"/>
      <c r="DI31" s="661"/>
      <c r="DJ31" s="661"/>
      <c r="DK31" s="662"/>
      <c r="DL31" s="648">
        <v>99797</v>
      </c>
      <c r="DM31" s="661"/>
      <c r="DN31" s="661"/>
      <c r="DO31" s="661"/>
      <c r="DP31" s="661"/>
      <c r="DQ31" s="661"/>
      <c r="DR31" s="661"/>
      <c r="DS31" s="661"/>
      <c r="DT31" s="661"/>
      <c r="DU31" s="661"/>
      <c r="DV31" s="662"/>
      <c r="DW31" s="645">
        <v>0.9</v>
      </c>
      <c r="DX31" s="663"/>
      <c r="DY31" s="663"/>
      <c r="DZ31" s="663"/>
      <c r="EA31" s="663"/>
      <c r="EB31" s="663"/>
      <c r="EC31" s="684"/>
    </row>
    <row r="32" spans="2:133" ht="11.25" customHeight="1" x14ac:dyDescent="0.15">
      <c r="B32" s="725" t="s">
        <v>312</v>
      </c>
      <c r="C32" s="726"/>
      <c r="D32" s="726"/>
      <c r="E32" s="726"/>
      <c r="F32" s="726"/>
      <c r="G32" s="726"/>
      <c r="H32" s="726"/>
      <c r="I32" s="726"/>
      <c r="J32" s="726"/>
      <c r="K32" s="726"/>
      <c r="L32" s="726"/>
      <c r="M32" s="726"/>
      <c r="N32" s="726"/>
      <c r="O32" s="726"/>
      <c r="P32" s="726"/>
      <c r="Q32" s="727"/>
      <c r="R32" s="642">
        <v>49903</v>
      </c>
      <c r="S32" s="643"/>
      <c r="T32" s="643"/>
      <c r="U32" s="643"/>
      <c r="V32" s="643"/>
      <c r="W32" s="643"/>
      <c r="X32" s="643"/>
      <c r="Y32" s="644"/>
      <c r="Z32" s="675">
        <v>0.2</v>
      </c>
      <c r="AA32" s="675"/>
      <c r="AB32" s="675"/>
      <c r="AC32" s="675"/>
      <c r="AD32" s="676">
        <v>49903</v>
      </c>
      <c r="AE32" s="676"/>
      <c r="AF32" s="676"/>
      <c r="AG32" s="676"/>
      <c r="AH32" s="676"/>
      <c r="AI32" s="676"/>
      <c r="AJ32" s="676"/>
      <c r="AK32" s="676"/>
      <c r="AL32" s="645">
        <v>0.4</v>
      </c>
      <c r="AM32" s="646"/>
      <c r="AN32" s="646"/>
      <c r="AO32" s="677"/>
      <c r="AP32" s="718"/>
      <c r="AQ32" s="719"/>
      <c r="AR32" s="719"/>
      <c r="AS32" s="719"/>
      <c r="AT32" s="723"/>
      <c r="AU32" s="230" t="s">
        <v>313</v>
      </c>
      <c r="AV32" s="230"/>
      <c r="AW32" s="230"/>
      <c r="AX32" s="639" t="s">
        <v>314</v>
      </c>
      <c r="AY32" s="640"/>
      <c r="AZ32" s="640"/>
      <c r="BA32" s="640"/>
      <c r="BB32" s="640"/>
      <c r="BC32" s="640"/>
      <c r="BD32" s="640"/>
      <c r="BE32" s="640"/>
      <c r="BF32" s="641"/>
      <c r="BG32" s="715">
        <v>99.2</v>
      </c>
      <c r="BH32" s="661"/>
      <c r="BI32" s="661"/>
      <c r="BJ32" s="661"/>
      <c r="BK32" s="661"/>
      <c r="BL32" s="661"/>
      <c r="BM32" s="646">
        <v>96.9</v>
      </c>
      <c r="BN32" s="707"/>
      <c r="BO32" s="707"/>
      <c r="BP32" s="707"/>
      <c r="BQ32" s="688"/>
      <c r="BR32" s="715">
        <v>98.7</v>
      </c>
      <c r="BS32" s="661"/>
      <c r="BT32" s="661"/>
      <c r="BU32" s="661"/>
      <c r="BV32" s="661"/>
      <c r="BW32" s="661"/>
      <c r="BX32" s="646">
        <v>96.7</v>
      </c>
      <c r="BY32" s="707"/>
      <c r="BZ32" s="707"/>
      <c r="CA32" s="707"/>
      <c r="CB32" s="688"/>
      <c r="CD32" s="734"/>
      <c r="CE32" s="735"/>
      <c r="CF32" s="681" t="s">
        <v>315</v>
      </c>
      <c r="CG32" s="682"/>
      <c r="CH32" s="682"/>
      <c r="CI32" s="682"/>
      <c r="CJ32" s="682"/>
      <c r="CK32" s="682"/>
      <c r="CL32" s="682"/>
      <c r="CM32" s="682"/>
      <c r="CN32" s="682"/>
      <c r="CO32" s="682"/>
      <c r="CP32" s="682"/>
      <c r="CQ32" s="683"/>
      <c r="CR32" s="642" t="s">
        <v>241</v>
      </c>
      <c r="CS32" s="643"/>
      <c r="CT32" s="643"/>
      <c r="CU32" s="643"/>
      <c r="CV32" s="643"/>
      <c r="CW32" s="643"/>
      <c r="CX32" s="643"/>
      <c r="CY32" s="644"/>
      <c r="CZ32" s="645" t="s">
        <v>237</v>
      </c>
      <c r="DA32" s="663"/>
      <c r="DB32" s="663"/>
      <c r="DC32" s="664"/>
      <c r="DD32" s="648" t="s">
        <v>237</v>
      </c>
      <c r="DE32" s="643"/>
      <c r="DF32" s="643"/>
      <c r="DG32" s="643"/>
      <c r="DH32" s="643"/>
      <c r="DI32" s="643"/>
      <c r="DJ32" s="643"/>
      <c r="DK32" s="644"/>
      <c r="DL32" s="648" t="s">
        <v>241</v>
      </c>
      <c r="DM32" s="643"/>
      <c r="DN32" s="643"/>
      <c r="DO32" s="643"/>
      <c r="DP32" s="643"/>
      <c r="DQ32" s="643"/>
      <c r="DR32" s="643"/>
      <c r="DS32" s="643"/>
      <c r="DT32" s="643"/>
      <c r="DU32" s="643"/>
      <c r="DV32" s="644"/>
      <c r="DW32" s="645" t="s">
        <v>237</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1642641</v>
      </c>
      <c r="S33" s="643"/>
      <c r="T33" s="643"/>
      <c r="U33" s="643"/>
      <c r="V33" s="643"/>
      <c r="W33" s="643"/>
      <c r="X33" s="643"/>
      <c r="Y33" s="644"/>
      <c r="Z33" s="675">
        <v>6.2</v>
      </c>
      <c r="AA33" s="675"/>
      <c r="AB33" s="675"/>
      <c r="AC33" s="675"/>
      <c r="AD33" s="676" t="s">
        <v>237</v>
      </c>
      <c r="AE33" s="676"/>
      <c r="AF33" s="676"/>
      <c r="AG33" s="676"/>
      <c r="AH33" s="676"/>
      <c r="AI33" s="676"/>
      <c r="AJ33" s="676"/>
      <c r="AK33" s="676"/>
      <c r="AL33" s="645" t="s">
        <v>241</v>
      </c>
      <c r="AM33" s="646"/>
      <c r="AN33" s="646"/>
      <c r="AO33" s="677"/>
      <c r="AP33" s="720"/>
      <c r="AQ33" s="721"/>
      <c r="AR33" s="721"/>
      <c r="AS33" s="721"/>
      <c r="AT33" s="724"/>
      <c r="AU33" s="232"/>
      <c r="AV33" s="232"/>
      <c r="AW33" s="232"/>
      <c r="AX33" s="623" t="s">
        <v>317</v>
      </c>
      <c r="AY33" s="624"/>
      <c r="AZ33" s="624"/>
      <c r="BA33" s="624"/>
      <c r="BB33" s="624"/>
      <c r="BC33" s="624"/>
      <c r="BD33" s="624"/>
      <c r="BE33" s="624"/>
      <c r="BF33" s="625"/>
      <c r="BG33" s="706">
        <v>99</v>
      </c>
      <c r="BH33" s="627"/>
      <c r="BI33" s="627"/>
      <c r="BJ33" s="627"/>
      <c r="BK33" s="627"/>
      <c r="BL33" s="627"/>
      <c r="BM33" s="669">
        <v>97.6</v>
      </c>
      <c r="BN33" s="627"/>
      <c r="BO33" s="627"/>
      <c r="BP33" s="627"/>
      <c r="BQ33" s="671"/>
      <c r="BR33" s="706">
        <v>99.5</v>
      </c>
      <c r="BS33" s="627"/>
      <c r="BT33" s="627"/>
      <c r="BU33" s="627"/>
      <c r="BV33" s="627"/>
      <c r="BW33" s="627"/>
      <c r="BX33" s="669">
        <v>97.7</v>
      </c>
      <c r="BY33" s="627"/>
      <c r="BZ33" s="627"/>
      <c r="CA33" s="627"/>
      <c r="CB33" s="671"/>
      <c r="CD33" s="681" t="s">
        <v>318</v>
      </c>
      <c r="CE33" s="682"/>
      <c r="CF33" s="682"/>
      <c r="CG33" s="682"/>
      <c r="CH33" s="682"/>
      <c r="CI33" s="682"/>
      <c r="CJ33" s="682"/>
      <c r="CK33" s="682"/>
      <c r="CL33" s="682"/>
      <c r="CM33" s="682"/>
      <c r="CN33" s="682"/>
      <c r="CO33" s="682"/>
      <c r="CP33" s="682"/>
      <c r="CQ33" s="683"/>
      <c r="CR33" s="642">
        <v>13221290</v>
      </c>
      <c r="CS33" s="661"/>
      <c r="CT33" s="661"/>
      <c r="CU33" s="661"/>
      <c r="CV33" s="661"/>
      <c r="CW33" s="661"/>
      <c r="CX33" s="661"/>
      <c r="CY33" s="662"/>
      <c r="CZ33" s="645">
        <v>51.6</v>
      </c>
      <c r="DA33" s="663"/>
      <c r="DB33" s="663"/>
      <c r="DC33" s="664"/>
      <c r="DD33" s="648">
        <v>6317830</v>
      </c>
      <c r="DE33" s="661"/>
      <c r="DF33" s="661"/>
      <c r="DG33" s="661"/>
      <c r="DH33" s="661"/>
      <c r="DI33" s="661"/>
      <c r="DJ33" s="661"/>
      <c r="DK33" s="662"/>
      <c r="DL33" s="648">
        <v>4590680</v>
      </c>
      <c r="DM33" s="661"/>
      <c r="DN33" s="661"/>
      <c r="DO33" s="661"/>
      <c r="DP33" s="661"/>
      <c r="DQ33" s="661"/>
      <c r="DR33" s="661"/>
      <c r="DS33" s="661"/>
      <c r="DT33" s="661"/>
      <c r="DU33" s="661"/>
      <c r="DV33" s="662"/>
      <c r="DW33" s="645">
        <v>39.1</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39842</v>
      </c>
      <c r="S34" s="643"/>
      <c r="T34" s="643"/>
      <c r="U34" s="643"/>
      <c r="V34" s="643"/>
      <c r="W34" s="643"/>
      <c r="X34" s="643"/>
      <c r="Y34" s="644"/>
      <c r="Z34" s="675">
        <v>0.2</v>
      </c>
      <c r="AA34" s="675"/>
      <c r="AB34" s="675"/>
      <c r="AC34" s="675"/>
      <c r="AD34" s="676">
        <v>7482</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2746737</v>
      </c>
      <c r="CS34" s="643"/>
      <c r="CT34" s="643"/>
      <c r="CU34" s="643"/>
      <c r="CV34" s="643"/>
      <c r="CW34" s="643"/>
      <c r="CX34" s="643"/>
      <c r="CY34" s="644"/>
      <c r="CZ34" s="645">
        <v>10.7</v>
      </c>
      <c r="DA34" s="663"/>
      <c r="DB34" s="663"/>
      <c r="DC34" s="664"/>
      <c r="DD34" s="648">
        <v>2057775</v>
      </c>
      <c r="DE34" s="643"/>
      <c r="DF34" s="643"/>
      <c r="DG34" s="643"/>
      <c r="DH34" s="643"/>
      <c r="DI34" s="643"/>
      <c r="DJ34" s="643"/>
      <c r="DK34" s="644"/>
      <c r="DL34" s="648">
        <v>1478382</v>
      </c>
      <c r="DM34" s="643"/>
      <c r="DN34" s="643"/>
      <c r="DO34" s="643"/>
      <c r="DP34" s="643"/>
      <c r="DQ34" s="643"/>
      <c r="DR34" s="643"/>
      <c r="DS34" s="643"/>
      <c r="DT34" s="643"/>
      <c r="DU34" s="643"/>
      <c r="DV34" s="644"/>
      <c r="DW34" s="645">
        <v>12.6</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266955</v>
      </c>
      <c r="S35" s="643"/>
      <c r="T35" s="643"/>
      <c r="U35" s="643"/>
      <c r="V35" s="643"/>
      <c r="W35" s="643"/>
      <c r="X35" s="643"/>
      <c r="Y35" s="644"/>
      <c r="Z35" s="675">
        <v>1</v>
      </c>
      <c r="AA35" s="675"/>
      <c r="AB35" s="675"/>
      <c r="AC35" s="675"/>
      <c r="AD35" s="676" t="s">
        <v>237</v>
      </c>
      <c r="AE35" s="676"/>
      <c r="AF35" s="676"/>
      <c r="AG35" s="676"/>
      <c r="AH35" s="676"/>
      <c r="AI35" s="676"/>
      <c r="AJ35" s="676"/>
      <c r="AK35" s="676"/>
      <c r="AL35" s="645" t="s">
        <v>139</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98103</v>
      </c>
      <c r="CS35" s="661"/>
      <c r="CT35" s="661"/>
      <c r="CU35" s="661"/>
      <c r="CV35" s="661"/>
      <c r="CW35" s="661"/>
      <c r="CX35" s="661"/>
      <c r="CY35" s="662"/>
      <c r="CZ35" s="645">
        <v>0.4</v>
      </c>
      <c r="DA35" s="663"/>
      <c r="DB35" s="663"/>
      <c r="DC35" s="664"/>
      <c r="DD35" s="648">
        <v>82864</v>
      </c>
      <c r="DE35" s="661"/>
      <c r="DF35" s="661"/>
      <c r="DG35" s="661"/>
      <c r="DH35" s="661"/>
      <c r="DI35" s="661"/>
      <c r="DJ35" s="661"/>
      <c r="DK35" s="662"/>
      <c r="DL35" s="648">
        <v>70357</v>
      </c>
      <c r="DM35" s="661"/>
      <c r="DN35" s="661"/>
      <c r="DO35" s="661"/>
      <c r="DP35" s="661"/>
      <c r="DQ35" s="661"/>
      <c r="DR35" s="661"/>
      <c r="DS35" s="661"/>
      <c r="DT35" s="661"/>
      <c r="DU35" s="661"/>
      <c r="DV35" s="662"/>
      <c r="DW35" s="645">
        <v>0.6</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142459</v>
      </c>
      <c r="S36" s="643"/>
      <c r="T36" s="643"/>
      <c r="U36" s="643"/>
      <c r="V36" s="643"/>
      <c r="W36" s="643"/>
      <c r="X36" s="643"/>
      <c r="Y36" s="644"/>
      <c r="Z36" s="675">
        <v>0.5</v>
      </c>
      <c r="AA36" s="675"/>
      <c r="AB36" s="675"/>
      <c r="AC36" s="675"/>
      <c r="AD36" s="676" t="s">
        <v>241</v>
      </c>
      <c r="AE36" s="676"/>
      <c r="AF36" s="676"/>
      <c r="AG36" s="676"/>
      <c r="AH36" s="676"/>
      <c r="AI36" s="676"/>
      <c r="AJ36" s="676"/>
      <c r="AK36" s="676"/>
      <c r="AL36" s="645" t="s">
        <v>237</v>
      </c>
      <c r="AM36" s="646"/>
      <c r="AN36" s="646"/>
      <c r="AO36" s="677"/>
      <c r="AP36" s="235"/>
      <c r="AQ36" s="694" t="s">
        <v>326</v>
      </c>
      <c r="AR36" s="695"/>
      <c r="AS36" s="695"/>
      <c r="AT36" s="695"/>
      <c r="AU36" s="695"/>
      <c r="AV36" s="695"/>
      <c r="AW36" s="695"/>
      <c r="AX36" s="695"/>
      <c r="AY36" s="696"/>
      <c r="AZ36" s="697">
        <v>3176271</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195811</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7834797</v>
      </c>
      <c r="CS36" s="643"/>
      <c r="CT36" s="643"/>
      <c r="CU36" s="643"/>
      <c r="CV36" s="643"/>
      <c r="CW36" s="643"/>
      <c r="CX36" s="643"/>
      <c r="CY36" s="644"/>
      <c r="CZ36" s="645">
        <v>30.6</v>
      </c>
      <c r="DA36" s="663"/>
      <c r="DB36" s="663"/>
      <c r="DC36" s="664"/>
      <c r="DD36" s="648">
        <v>2693022</v>
      </c>
      <c r="DE36" s="643"/>
      <c r="DF36" s="643"/>
      <c r="DG36" s="643"/>
      <c r="DH36" s="643"/>
      <c r="DI36" s="643"/>
      <c r="DJ36" s="643"/>
      <c r="DK36" s="644"/>
      <c r="DL36" s="648">
        <v>1608164</v>
      </c>
      <c r="DM36" s="643"/>
      <c r="DN36" s="643"/>
      <c r="DO36" s="643"/>
      <c r="DP36" s="643"/>
      <c r="DQ36" s="643"/>
      <c r="DR36" s="643"/>
      <c r="DS36" s="643"/>
      <c r="DT36" s="643"/>
      <c r="DU36" s="643"/>
      <c r="DV36" s="644"/>
      <c r="DW36" s="645">
        <v>13.7</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344574</v>
      </c>
      <c r="S37" s="643"/>
      <c r="T37" s="643"/>
      <c r="U37" s="643"/>
      <c r="V37" s="643"/>
      <c r="W37" s="643"/>
      <c r="X37" s="643"/>
      <c r="Y37" s="644"/>
      <c r="Z37" s="675">
        <v>1.3</v>
      </c>
      <c r="AA37" s="675"/>
      <c r="AB37" s="675"/>
      <c r="AC37" s="675"/>
      <c r="AD37" s="676" t="s">
        <v>237</v>
      </c>
      <c r="AE37" s="676"/>
      <c r="AF37" s="676"/>
      <c r="AG37" s="676"/>
      <c r="AH37" s="676"/>
      <c r="AI37" s="676"/>
      <c r="AJ37" s="676"/>
      <c r="AK37" s="676"/>
      <c r="AL37" s="645" t="s">
        <v>237</v>
      </c>
      <c r="AM37" s="646"/>
      <c r="AN37" s="646"/>
      <c r="AO37" s="677"/>
      <c r="AQ37" s="685" t="s">
        <v>330</v>
      </c>
      <c r="AR37" s="686"/>
      <c r="AS37" s="686"/>
      <c r="AT37" s="686"/>
      <c r="AU37" s="686"/>
      <c r="AV37" s="686"/>
      <c r="AW37" s="686"/>
      <c r="AX37" s="686"/>
      <c r="AY37" s="687"/>
      <c r="AZ37" s="642">
        <v>711320</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156247</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307505</v>
      </c>
      <c r="CS37" s="661"/>
      <c r="CT37" s="661"/>
      <c r="CU37" s="661"/>
      <c r="CV37" s="661"/>
      <c r="CW37" s="661"/>
      <c r="CX37" s="661"/>
      <c r="CY37" s="662"/>
      <c r="CZ37" s="645">
        <v>1.2</v>
      </c>
      <c r="DA37" s="663"/>
      <c r="DB37" s="663"/>
      <c r="DC37" s="664"/>
      <c r="DD37" s="648">
        <v>307505</v>
      </c>
      <c r="DE37" s="661"/>
      <c r="DF37" s="661"/>
      <c r="DG37" s="661"/>
      <c r="DH37" s="661"/>
      <c r="DI37" s="661"/>
      <c r="DJ37" s="661"/>
      <c r="DK37" s="662"/>
      <c r="DL37" s="648">
        <v>257916</v>
      </c>
      <c r="DM37" s="661"/>
      <c r="DN37" s="661"/>
      <c r="DO37" s="661"/>
      <c r="DP37" s="661"/>
      <c r="DQ37" s="661"/>
      <c r="DR37" s="661"/>
      <c r="DS37" s="661"/>
      <c r="DT37" s="661"/>
      <c r="DU37" s="661"/>
      <c r="DV37" s="662"/>
      <c r="DW37" s="645">
        <v>2.2000000000000002</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1000254</v>
      </c>
      <c r="S38" s="643"/>
      <c r="T38" s="643"/>
      <c r="U38" s="643"/>
      <c r="V38" s="643"/>
      <c r="W38" s="643"/>
      <c r="X38" s="643"/>
      <c r="Y38" s="644"/>
      <c r="Z38" s="675">
        <v>3.8</v>
      </c>
      <c r="AA38" s="675"/>
      <c r="AB38" s="675"/>
      <c r="AC38" s="675"/>
      <c r="AD38" s="676">
        <v>2689</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v>644253</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6039</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1819277</v>
      </c>
      <c r="CS38" s="643"/>
      <c r="CT38" s="643"/>
      <c r="CU38" s="643"/>
      <c r="CV38" s="643"/>
      <c r="CW38" s="643"/>
      <c r="CX38" s="643"/>
      <c r="CY38" s="644"/>
      <c r="CZ38" s="645">
        <v>7.1</v>
      </c>
      <c r="DA38" s="663"/>
      <c r="DB38" s="663"/>
      <c r="DC38" s="664"/>
      <c r="DD38" s="648">
        <v>1467176</v>
      </c>
      <c r="DE38" s="643"/>
      <c r="DF38" s="643"/>
      <c r="DG38" s="643"/>
      <c r="DH38" s="643"/>
      <c r="DI38" s="643"/>
      <c r="DJ38" s="643"/>
      <c r="DK38" s="644"/>
      <c r="DL38" s="648">
        <v>1433777</v>
      </c>
      <c r="DM38" s="643"/>
      <c r="DN38" s="643"/>
      <c r="DO38" s="643"/>
      <c r="DP38" s="643"/>
      <c r="DQ38" s="643"/>
      <c r="DR38" s="643"/>
      <c r="DS38" s="643"/>
      <c r="DT38" s="643"/>
      <c r="DU38" s="643"/>
      <c r="DV38" s="644"/>
      <c r="DW38" s="645">
        <v>12.2</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v>2024746</v>
      </c>
      <c r="S39" s="643"/>
      <c r="T39" s="643"/>
      <c r="U39" s="643"/>
      <c r="V39" s="643"/>
      <c r="W39" s="643"/>
      <c r="X39" s="643"/>
      <c r="Y39" s="644"/>
      <c r="Z39" s="675">
        <v>7.7</v>
      </c>
      <c r="AA39" s="675"/>
      <c r="AB39" s="675"/>
      <c r="AC39" s="675"/>
      <c r="AD39" s="676" t="s">
        <v>237</v>
      </c>
      <c r="AE39" s="676"/>
      <c r="AF39" s="676"/>
      <c r="AG39" s="676"/>
      <c r="AH39" s="676"/>
      <c r="AI39" s="676"/>
      <c r="AJ39" s="676"/>
      <c r="AK39" s="676"/>
      <c r="AL39" s="645" t="s">
        <v>241</v>
      </c>
      <c r="AM39" s="646"/>
      <c r="AN39" s="646"/>
      <c r="AO39" s="677"/>
      <c r="AQ39" s="685" t="s">
        <v>338</v>
      </c>
      <c r="AR39" s="686"/>
      <c r="AS39" s="686"/>
      <c r="AT39" s="686"/>
      <c r="AU39" s="686"/>
      <c r="AV39" s="686"/>
      <c r="AW39" s="686"/>
      <c r="AX39" s="686"/>
      <c r="AY39" s="687"/>
      <c r="AZ39" s="642">
        <v>1421</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9539</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581976</v>
      </c>
      <c r="CS39" s="661"/>
      <c r="CT39" s="661"/>
      <c r="CU39" s="661"/>
      <c r="CV39" s="661"/>
      <c r="CW39" s="661"/>
      <c r="CX39" s="661"/>
      <c r="CY39" s="662"/>
      <c r="CZ39" s="645">
        <v>2.2999999999999998</v>
      </c>
      <c r="DA39" s="663"/>
      <c r="DB39" s="663"/>
      <c r="DC39" s="664"/>
      <c r="DD39" s="648">
        <v>16993</v>
      </c>
      <c r="DE39" s="661"/>
      <c r="DF39" s="661"/>
      <c r="DG39" s="661"/>
      <c r="DH39" s="661"/>
      <c r="DI39" s="661"/>
      <c r="DJ39" s="661"/>
      <c r="DK39" s="662"/>
      <c r="DL39" s="648" t="s">
        <v>237</v>
      </c>
      <c r="DM39" s="661"/>
      <c r="DN39" s="661"/>
      <c r="DO39" s="661"/>
      <c r="DP39" s="661"/>
      <c r="DQ39" s="661"/>
      <c r="DR39" s="661"/>
      <c r="DS39" s="661"/>
      <c r="DT39" s="661"/>
      <c r="DU39" s="661"/>
      <c r="DV39" s="662"/>
      <c r="DW39" s="645" t="s">
        <v>241</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237</v>
      </c>
      <c r="S40" s="643"/>
      <c r="T40" s="643"/>
      <c r="U40" s="643"/>
      <c r="V40" s="643"/>
      <c r="W40" s="643"/>
      <c r="X40" s="643"/>
      <c r="Y40" s="644"/>
      <c r="Z40" s="675" t="s">
        <v>139</v>
      </c>
      <c r="AA40" s="675"/>
      <c r="AB40" s="675"/>
      <c r="AC40" s="675"/>
      <c r="AD40" s="676" t="s">
        <v>241</v>
      </c>
      <c r="AE40" s="676"/>
      <c r="AF40" s="676"/>
      <c r="AG40" s="676"/>
      <c r="AH40" s="676"/>
      <c r="AI40" s="676"/>
      <c r="AJ40" s="676"/>
      <c r="AK40" s="676"/>
      <c r="AL40" s="645" t="s">
        <v>237</v>
      </c>
      <c r="AM40" s="646"/>
      <c r="AN40" s="646"/>
      <c r="AO40" s="677"/>
      <c r="AQ40" s="685" t="s">
        <v>342</v>
      </c>
      <c r="AR40" s="686"/>
      <c r="AS40" s="686"/>
      <c r="AT40" s="686"/>
      <c r="AU40" s="686"/>
      <c r="AV40" s="686"/>
      <c r="AW40" s="686"/>
      <c r="AX40" s="686"/>
      <c r="AY40" s="687"/>
      <c r="AZ40" s="642" t="s">
        <v>237</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111</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140400</v>
      </c>
      <c r="CS40" s="643"/>
      <c r="CT40" s="643"/>
      <c r="CU40" s="643"/>
      <c r="CV40" s="643"/>
      <c r="CW40" s="643"/>
      <c r="CX40" s="643"/>
      <c r="CY40" s="644"/>
      <c r="CZ40" s="645">
        <v>0.5</v>
      </c>
      <c r="DA40" s="663"/>
      <c r="DB40" s="663"/>
      <c r="DC40" s="664"/>
      <c r="DD40" s="648" t="s">
        <v>237</v>
      </c>
      <c r="DE40" s="643"/>
      <c r="DF40" s="643"/>
      <c r="DG40" s="643"/>
      <c r="DH40" s="643"/>
      <c r="DI40" s="643"/>
      <c r="DJ40" s="643"/>
      <c r="DK40" s="644"/>
      <c r="DL40" s="648" t="s">
        <v>237</v>
      </c>
      <c r="DM40" s="643"/>
      <c r="DN40" s="643"/>
      <c r="DO40" s="643"/>
      <c r="DP40" s="643"/>
      <c r="DQ40" s="643"/>
      <c r="DR40" s="643"/>
      <c r="DS40" s="643"/>
      <c r="DT40" s="643"/>
      <c r="DU40" s="643"/>
      <c r="DV40" s="644"/>
      <c r="DW40" s="645" t="s">
        <v>241</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237</v>
      </c>
      <c r="S41" s="643"/>
      <c r="T41" s="643"/>
      <c r="U41" s="643"/>
      <c r="V41" s="643"/>
      <c r="W41" s="643"/>
      <c r="X41" s="643"/>
      <c r="Y41" s="644"/>
      <c r="Z41" s="675" t="s">
        <v>241</v>
      </c>
      <c r="AA41" s="675"/>
      <c r="AB41" s="675"/>
      <c r="AC41" s="675"/>
      <c r="AD41" s="676" t="s">
        <v>237</v>
      </c>
      <c r="AE41" s="676"/>
      <c r="AF41" s="676"/>
      <c r="AG41" s="676"/>
      <c r="AH41" s="676"/>
      <c r="AI41" s="676"/>
      <c r="AJ41" s="676"/>
      <c r="AK41" s="676"/>
      <c r="AL41" s="645" t="s">
        <v>139</v>
      </c>
      <c r="AM41" s="646"/>
      <c r="AN41" s="646"/>
      <c r="AO41" s="677"/>
      <c r="AQ41" s="685" t="s">
        <v>347</v>
      </c>
      <c r="AR41" s="686"/>
      <c r="AS41" s="686"/>
      <c r="AT41" s="686"/>
      <c r="AU41" s="686"/>
      <c r="AV41" s="686"/>
      <c r="AW41" s="686"/>
      <c r="AX41" s="686"/>
      <c r="AY41" s="687"/>
      <c r="AZ41" s="642">
        <v>402807</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v>1</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237</v>
      </c>
      <c r="CS41" s="661"/>
      <c r="CT41" s="661"/>
      <c r="CU41" s="661"/>
      <c r="CV41" s="661"/>
      <c r="CW41" s="661"/>
      <c r="CX41" s="661"/>
      <c r="CY41" s="662"/>
      <c r="CZ41" s="645" t="s">
        <v>139</v>
      </c>
      <c r="DA41" s="663"/>
      <c r="DB41" s="663"/>
      <c r="DC41" s="664"/>
      <c r="DD41" s="648" t="s">
        <v>241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621787</v>
      </c>
      <c r="S42" s="643"/>
      <c r="T42" s="643"/>
      <c r="U42" s="643"/>
      <c r="V42" s="643"/>
      <c r="W42" s="643"/>
      <c r="X42" s="643"/>
      <c r="Y42" s="644"/>
      <c r="Z42" s="675">
        <v>2.4</v>
      </c>
      <c r="AA42" s="675"/>
      <c r="AB42" s="675"/>
      <c r="AC42" s="675"/>
      <c r="AD42" s="676" t="s">
        <v>237</v>
      </c>
      <c r="AE42" s="676"/>
      <c r="AF42" s="676"/>
      <c r="AG42" s="676"/>
      <c r="AH42" s="676"/>
      <c r="AI42" s="676"/>
      <c r="AJ42" s="676"/>
      <c r="AK42" s="676"/>
      <c r="AL42" s="645" t="s">
        <v>237</v>
      </c>
      <c r="AM42" s="646"/>
      <c r="AN42" s="646"/>
      <c r="AO42" s="677"/>
      <c r="AQ42" s="678" t="s">
        <v>351</v>
      </c>
      <c r="AR42" s="679"/>
      <c r="AS42" s="679"/>
      <c r="AT42" s="679"/>
      <c r="AU42" s="679"/>
      <c r="AV42" s="679"/>
      <c r="AW42" s="679"/>
      <c r="AX42" s="679"/>
      <c r="AY42" s="680"/>
      <c r="AZ42" s="626">
        <v>1416470</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366</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2516035</v>
      </c>
      <c r="CS42" s="643"/>
      <c r="CT42" s="643"/>
      <c r="CU42" s="643"/>
      <c r="CV42" s="643"/>
      <c r="CW42" s="643"/>
      <c r="CX42" s="643"/>
      <c r="CY42" s="644"/>
      <c r="CZ42" s="645">
        <v>9.8000000000000007</v>
      </c>
      <c r="DA42" s="646"/>
      <c r="DB42" s="646"/>
      <c r="DC42" s="647"/>
      <c r="DD42" s="648">
        <v>442025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26436030</v>
      </c>
      <c r="S43" s="665"/>
      <c r="T43" s="665"/>
      <c r="U43" s="665"/>
      <c r="V43" s="665"/>
      <c r="W43" s="665"/>
      <c r="X43" s="665"/>
      <c r="Y43" s="666"/>
      <c r="Z43" s="667">
        <v>100</v>
      </c>
      <c r="AA43" s="667"/>
      <c r="AB43" s="667"/>
      <c r="AC43" s="667"/>
      <c r="AD43" s="668">
        <v>11107299</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66323</v>
      </c>
      <c r="CS43" s="661"/>
      <c r="CT43" s="661"/>
      <c r="CU43" s="661"/>
      <c r="CV43" s="661"/>
      <c r="CW43" s="661"/>
      <c r="CX43" s="661"/>
      <c r="CY43" s="662"/>
      <c r="CZ43" s="645">
        <v>0.3</v>
      </c>
      <c r="DA43" s="663"/>
      <c r="DB43" s="663"/>
      <c r="DC43" s="664"/>
      <c r="DD43" s="648">
        <v>65442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2506052</v>
      </c>
      <c r="CS44" s="643"/>
      <c r="CT44" s="643"/>
      <c r="CU44" s="643"/>
      <c r="CV44" s="643"/>
      <c r="CW44" s="643"/>
      <c r="CX44" s="643"/>
      <c r="CY44" s="644"/>
      <c r="CZ44" s="645">
        <v>9.8000000000000007</v>
      </c>
      <c r="DA44" s="646"/>
      <c r="DB44" s="646"/>
      <c r="DC44" s="647"/>
      <c r="DD44" s="648">
        <v>439251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1157928</v>
      </c>
      <c r="CS45" s="661"/>
      <c r="CT45" s="661"/>
      <c r="CU45" s="661"/>
      <c r="CV45" s="661"/>
      <c r="CW45" s="661"/>
      <c r="CX45" s="661"/>
      <c r="CY45" s="662"/>
      <c r="CZ45" s="645">
        <v>4.5</v>
      </c>
      <c r="DA45" s="663"/>
      <c r="DB45" s="663"/>
      <c r="DC45" s="664"/>
      <c r="DD45" s="648">
        <v>78917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1336031</v>
      </c>
      <c r="CS46" s="643"/>
      <c r="CT46" s="643"/>
      <c r="CU46" s="643"/>
      <c r="CV46" s="643"/>
      <c r="CW46" s="643"/>
      <c r="CX46" s="643"/>
      <c r="CY46" s="644"/>
      <c r="CZ46" s="645">
        <v>5.2</v>
      </c>
      <c r="DA46" s="646"/>
      <c r="DB46" s="646"/>
      <c r="DC46" s="647"/>
      <c r="DD46" s="648">
        <v>359164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9983</v>
      </c>
      <c r="CS47" s="661"/>
      <c r="CT47" s="661"/>
      <c r="CU47" s="661"/>
      <c r="CV47" s="661"/>
      <c r="CW47" s="661"/>
      <c r="CX47" s="661"/>
      <c r="CY47" s="662"/>
      <c r="CZ47" s="645">
        <v>0</v>
      </c>
      <c r="DA47" s="663"/>
      <c r="DB47" s="663"/>
      <c r="DC47" s="664"/>
      <c r="DD47" s="648">
        <v>2774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237</v>
      </c>
      <c r="CS48" s="643"/>
      <c r="CT48" s="643"/>
      <c r="CU48" s="643"/>
      <c r="CV48" s="643"/>
      <c r="CW48" s="643"/>
      <c r="CX48" s="643"/>
      <c r="CY48" s="644"/>
      <c r="CZ48" s="645" t="s">
        <v>139</v>
      </c>
      <c r="DA48" s="646"/>
      <c r="DB48" s="646"/>
      <c r="DC48" s="647"/>
      <c r="DD48" s="648" t="s">
        <v>237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25645521</v>
      </c>
      <c r="CS49" s="627"/>
      <c r="CT49" s="627"/>
      <c r="CU49" s="627"/>
      <c r="CV49" s="627"/>
      <c r="CW49" s="627"/>
      <c r="CX49" s="627"/>
      <c r="CY49" s="628"/>
      <c r="CZ49" s="629">
        <v>100</v>
      </c>
      <c r="DA49" s="630"/>
      <c r="DB49" s="630"/>
      <c r="DC49" s="631"/>
      <c r="DD49" s="632">
        <v>13041854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uTYFlmEde/abanBYYJh6J6PWPzSOS+FNykVR6OFqpMd0PX4PiP07/T0X+YQ8mIzjd/REWmP+7ktAtB7IY1uZhQ==" saltValue="G48Ykbg3KaHO0Q1Sh1uy+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26436</v>
      </c>
      <c r="R7" s="1162"/>
      <c r="S7" s="1162"/>
      <c r="T7" s="1162"/>
      <c r="U7" s="1162"/>
      <c r="V7" s="1162">
        <v>25646</v>
      </c>
      <c r="W7" s="1162"/>
      <c r="X7" s="1162"/>
      <c r="Y7" s="1162"/>
      <c r="Z7" s="1162"/>
      <c r="AA7" s="1162">
        <v>790</v>
      </c>
      <c r="AB7" s="1162"/>
      <c r="AC7" s="1162"/>
      <c r="AD7" s="1162"/>
      <c r="AE7" s="1163"/>
      <c r="AF7" s="1164">
        <v>392</v>
      </c>
      <c r="AG7" s="1165"/>
      <c r="AH7" s="1165"/>
      <c r="AI7" s="1165"/>
      <c r="AJ7" s="1166"/>
      <c r="AK7" s="1148">
        <v>142</v>
      </c>
      <c r="AL7" s="1149"/>
      <c r="AM7" s="1149"/>
      <c r="AN7" s="1149"/>
      <c r="AO7" s="1149"/>
      <c r="AP7" s="1149">
        <v>21695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586</v>
      </c>
      <c r="BT7" s="1153"/>
      <c r="BU7" s="1153"/>
      <c r="BV7" s="1153"/>
      <c r="BW7" s="1153"/>
      <c r="BX7" s="1153"/>
      <c r="BY7" s="1153"/>
      <c r="BZ7" s="1153"/>
      <c r="CA7" s="1153"/>
      <c r="CB7" s="1153"/>
      <c r="CC7" s="1153"/>
      <c r="CD7" s="1153"/>
      <c r="CE7" s="1153"/>
      <c r="CF7" s="1153"/>
      <c r="CG7" s="1154"/>
      <c r="CH7" s="1145">
        <v>1</v>
      </c>
      <c r="CI7" s="1146"/>
      <c r="CJ7" s="1146"/>
      <c r="CK7" s="1146"/>
      <c r="CL7" s="1147"/>
      <c r="CM7" s="1145">
        <v>146</v>
      </c>
      <c r="CN7" s="1146"/>
      <c r="CO7" s="1146"/>
      <c r="CP7" s="1146"/>
      <c r="CQ7" s="1147"/>
      <c r="CR7" s="1145">
        <v>105</v>
      </c>
      <c r="CS7" s="1146"/>
      <c r="CT7" s="1146"/>
      <c r="CU7" s="1146"/>
      <c r="CV7" s="1147"/>
      <c r="CW7" s="1145" t="s">
        <v>576</v>
      </c>
      <c r="CX7" s="1146"/>
      <c r="CY7" s="1146"/>
      <c r="CZ7" s="1146"/>
      <c r="DA7" s="1147"/>
      <c r="DB7" s="1145" t="s">
        <v>576</v>
      </c>
      <c r="DC7" s="1146"/>
      <c r="DD7" s="1146"/>
      <c r="DE7" s="1146"/>
      <c r="DF7" s="1147"/>
      <c r="DG7" s="1145" t="s">
        <v>576</v>
      </c>
      <c r="DH7" s="1146"/>
      <c r="DI7" s="1146"/>
      <c r="DJ7" s="1146"/>
      <c r="DK7" s="1147"/>
      <c r="DL7" s="1145" t="s">
        <v>576</v>
      </c>
      <c r="DM7" s="1146"/>
      <c r="DN7" s="1146"/>
      <c r="DO7" s="1146"/>
      <c r="DP7" s="1147"/>
      <c r="DQ7" s="1145" t="s">
        <v>576</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587</v>
      </c>
      <c r="BT8" s="1072"/>
      <c r="BU8" s="1072"/>
      <c r="BV8" s="1072"/>
      <c r="BW8" s="1072"/>
      <c r="BX8" s="1072"/>
      <c r="BY8" s="1072"/>
      <c r="BZ8" s="1072"/>
      <c r="CA8" s="1072"/>
      <c r="CB8" s="1072"/>
      <c r="CC8" s="1072"/>
      <c r="CD8" s="1072"/>
      <c r="CE8" s="1072"/>
      <c r="CF8" s="1072"/>
      <c r="CG8" s="1073"/>
      <c r="CH8" s="1046">
        <v>1</v>
      </c>
      <c r="CI8" s="1047"/>
      <c r="CJ8" s="1047"/>
      <c r="CK8" s="1047"/>
      <c r="CL8" s="1048"/>
      <c r="CM8" s="1046">
        <v>334</v>
      </c>
      <c r="CN8" s="1047"/>
      <c r="CO8" s="1047"/>
      <c r="CP8" s="1047"/>
      <c r="CQ8" s="1048"/>
      <c r="CR8" s="1046">
        <v>5</v>
      </c>
      <c r="CS8" s="1047"/>
      <c r="CT8" s="1047"/>
      <c r="CU8" s="1047"/>
      <c r="CV8" s="1048"/>
      <c r="CW8" s="1046" t="s">
        <v>576</v>
      </c>
      <c r="CX8" s="1047"/>
      <c r="CY8" s="1047"/>
      <c r="CZ8" s="1047"/>
      <c r="DA8" s="1048"/>
      <c r="DB8" s="1046">
        <v>99</v>
      </c>
      <c r="DC8" s="1047"/>
      <c r="DD8" s="1047"/>
      <c r="DE8" s="1047"/>
      <c r="DF8" s="1048"/>
      <c r="DG8" s="1046" t="s">
        <v>576</v>
      </c>
      <c r="DH8" s="1047"/>
      <c r="DI8" s="1047"/>
      <c r="DJ8" s="1047"/>
      <c r="DK8" s="1048"/>
      <c r="DL8" s="1046" t="s">
        <v>576</v>
      </c>
      <c r="DM8" s="1047"/>
      <c r="DN8" s="1047"/>
      <c r="DO8" s="1047"/>
      <c r="DP8" s="1048"/>
      <c r="DQ8" s="1046" t="s">
        <v>576</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388</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392</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237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5295</v>
      </c>
      <c r="R28" s="1111"/>
      <c r="S28" s="1111"/>
      <c r="T28" s="1111"/>
      <c r="U28" s="1111"/>
      <c r="V28" s="1111">
        <v>5100</v>
      </c>
      <c r="W28" s="1111"/>
      <c r="X28" s="1111"/>
      <c r="Y28" s="1111"/>
      <c r="Z28" s="1111"/>
      <c r="AA28" s="1111">
        <v>196</v>
      </c>
      <c r="AB28" s="1111"/>
      <c r="AC28" s="1111"/>
      <c r="AD28" s="1111"/>
      <c r="AE28" s="1112"/>
      <c r="AF28" s="1113">
        <v>196</v>
      </c>
      <c r="AG28" s="1111"/>
      <c r="AH28" s="1111"/>
      <c r="AI28" s="1111"/>
      <c r="AJ28" s="1114"/>
      <c r="AK28" s="1115">
        <v>403</v>
      </c>
      <c r="AL28" s="1103"/>
      <c r="AM28" s="1103"/>
      <c r="AN28" s="1103"/>
      <c r="AO28" s="1103"/>
      <c r="AP28" s="1103" t="s">
        <v>576</v>
      </c>
      <c r="AQ28" s="1103"/>
      <c r="AR28" s="1103"/>
      <c r="AS28" s="1103"/>
      <c r="AT28" s="1103"/>
      <c r="AU28" s="1103" t="s">
        <v>576</v>
      </c>
      <c r="AV28" s="1103"/>
      <c r="AW28" s="1103"/>
      <c r="AX28" s="1103"/>
      <c r="AY28" s="1103"/>
      <c r="AZ28" s="1104" t="s">
        <v>576</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402</v>
      </c>
      <c r="C29" s="1095"/>
      <c r="D29" s="1095"/>
      <c r="E29" s="1095"/>
      <c r="F29" s="1095"/>
      <c r="G29" s="1095"/>
      <c r="H29" s="1095"/>
      <c r="I29" s="1095"/>
      <c r="J29" s="1095"/>
      <c r="K29" s="1095"/>
      <c r="L29" s="1095"/>
      <c r="M29" s="1095"/>
      <c r="N29" s="1095"/>
      <c r="O29" s="1095"/>
      <c r="P29" s="1096"/>
      <c r="Q29" s="1100">
        <v>4188</v>
      </c>
      <c r="R29" s="1101"/>
      <c r="S29" s="1101"/>
      <c r="T29" s="1101"/>
      <c r="U29" s="1101"/>
      <c r="V29" s="1101">
        <v>4167</v>
      </c>
      <c r="W29" s="1101"/>
      <c r="X29" s="1101"/>
      <c r="Y29" s="1101"/>
      <c r="Z29" s="1101"/>
      <c r="AA29" s="1101">
        <v>21</v>
      </c>
      <c r="AB29" s="1101"/>
      <c r="AC29" s="1101"/>
      <c r="AD29" s="1101"/>
      <c r="AE29" s="1102"/>
      <c r="AF29" s="1076">
        <v>21</v>
      </c>
      <c r="AG29" s="1077"/>
      <c r="AH29" s="1077"/>
      <c r="AI29" s="1077"/>
      <c r="AJ29" s="1078"/>
      <c r="AK29" s="1037">
        <v>656</v>
      </c>
      <c r="AL29" s="1028"/>
      <c r="AM29" s="1028"/>
      <c r="AN29" s="1028"/>
      <c r="AO29" s="1028"/>
      <c r="AP29" s="1028" t="s">
        <v>576</v>
      </c>
      <c r="AQ29" s="1028"/>
      <c r="AR29" s="1028"/>
      <c r="AS29" s="1028"/>
      <c r="AT29" s="1028"/>
      <c r="AU29" s="1028" t="s">
        <v>576</v>
      </c>
      <c r="AV29" s="1028"/>
      <c r="AW29" s="1028"/>
      <c r="AX29" s="1028"/>
      <c r="AY29" s="1028"/>
      <c r="AZ29" s="1099" t="s">
        <v>576</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403</v>
      </c>
      <c r="C30" s="1095"/>
      <c r="D30" s="1095"/>
      <c r="E30" s="1095"/>
      <c r="F30" s="1095"/>
      <c r="G30" s="1095"/>
      <c r="H30" s="1095"/>
      <c r="I30" s="1095"/>
      <c r="J30" s="1095"/>
      <c r="K30" s="1095"/>
      <c r="L30" s="1095"/>
      <c r="M30" s="1095"/>
      <c r="N30" s="1095"/>
      <c r="O30" s="1095"/>
      <c r="P30" s="1096"/>
      <c r="Q30" s="1100">
        <v>676</v>
      </c>
      <c r="R30" s="1101"/>
      <c r="S30" s="1101"/>
      <c r="T30" s="1101"/>
      <c r="U30" s="1101"/>
      <c r="V30" s="1101">
        <v>660</v>
      </c>
      <c r="W30" s="1101"/>
      <c r="X30" s="1101"/>
      <c r="Y30" s="1101"/>
      <c r="Z30" s="1101"/>
      <c r="AA30" s="1101">
        <v>16</v>
      </c>
      <c r="AB30" s="1101"/>
      <c r="AC30" s="1101"/>
      <c r="AD30" s="1101"/>
      <c r="AE30" s="1102"/>
      <c r="AF30" s="1076">
        <v>16</v>
      </c>
      <c r="AG30" s="1077"/>
      <c r="AH30" s="1077"/>
      <c r="AI30" s="1077"/>
      <c r="AJ30" s="1078"/>
      <c r="AK30" s="1037">
        <v>171</v>
      </c>
      <c r="AL30" s="1028"/>
      <c r="AM30" s="1028"/>
      <c r="AN30" s="1028"/>
      <c r="AO30" s="1028"/>
      <c r="AP30" s="1028" t="s">
        <v>576</v>
      </c>
      <c r="AQ30" s="1028"/>
      <c r="AR30" s="1028"/>
      <c r="AS30" s="1028"/>
      <c r="AT30" s="1028"/>
      <c r="AU30" s="1028" t="s">
        <v>576</v>
      </c>
      <c r="AV30" s="1028"/>
      <c r="AW30" s="1028"/>
      <c r="AX30" s="1028"/>
      <c r="AY30" s="1028"/>
      <c r="AZ30" s="1099" t="s">
        <v>576</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404</v>
      </c>
      <c r="C31" s="1095"/>
      <c r="D31" s="1095"/>
      <c r="E31" s="1095"/>
      <c r="F31" s="1095"/>
      <c r="G31" s="1095"/>
      <c r="H31" s="1095"/>
      <c r="I31" s="1095"/>
      <c r="J31" s="1095"/>
      <c r="K31" s="1095"/>
      <c r="L31" s="1095"/>
      <c r="M31" s="1095"/>
      <c r="N31" s="1095"/>
      <c r="O31" s="1095"/>
      <c r="P31" s="1096"/>
      <c r="Q31" s="1100">
        <v>1391</v>
      </c>
      <c r="R31" s="1101"/>
      <c r="S31" s="1101"/>
      <c r="T31" s="1101"/>
      <c r="U31" s="1101"/>
      <c r="V31" s="1101">
        <v>1578</v>
      </c>
      <c r="W31" s="1101"/>
      <c r="X31" s="1101"/>
      <c r="Y31" s="1101"/>
      <c r="Z31" s="1101"/>
      <c r="AA31" s="1101">
        <v>-187</v>
      </c>
      <c r="AB31" s="1101"/>
      <c r="AC31" s="1101"/>
      <c r="AD31" s="1101"/>
      <c r="AE31" s="1102"/>
      <c r="AF31" s="1076">
        <v>2768</v>
      </c>
      <c r="AG31" s="1077"/>
      <c r="AH31" s="1077"/>
      <c r="AI31" s="1077"/>
      <c r="AJ31" s="1078"/>
      <c r="AK31" s="1037">
        <v>1328</v>
      </c>
      <c r="AL31" s="1028"/>
      <c r="AM31" s="1028"/>
      <c r="AN31" s="1028"/>
      <c r="AO31" s="1028"/>
      <c r="AP31" s="1028">
        <v>170</v>
      </c>
      <c r="AQ31" s="1028"/>
      <c r="AR31" s="1028"/>
      <c r="AS31" s="1028"/>
      <c r="AT31" s="1028"/>
      <c r="AU31" s="1028" t="s">
        <v>576</v>
      </c>
      <c r="AV31" s="1028"/>
      <c r="AW31" s="1028"/>
      <c r="AX31" s="1028"/>
      <c r="AY31" s="1028"/>
      <c r="AZ31" s="1099" t="s">
        <v>576</v>
      </c>
      <c r="BA31" s="1099"/>
      <c r="BB31" s="1099"/>
      <c r="BC31" s="1099"/>
      <c r="BD31" s="1099"/>
      <c r="BE31" s="1089" t="s">
        <v>405</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406</v>
      </c>
      <c r="C32" s="1095"/>
      <c r="D32" s="1095"/>
      <c r="E32" s="1095"/>
      <c r="F32" s="1095"/>
      <c r="G32" s="1095"/>
      <c r="H32" s="1095"/>
      <c r="I32" s="1095"/>
      <c r="J32" s="1095"/>
      <c r="K32" s="1095"/>
      <c r="L32" s="1095"/>
      <c r="M32" s="1095"/>
      <c r="N32" s="1095"/>
      <c r="O32" s="1095"/>
      <c r="P32" s="1096"/>
      <c r="Q32" s="1100">
        <v>1621</v>
      </c>
      <c r="R32" s="1101"/>
      <c r="S32" s="1101"/>
      <c r="T32" s="1101"/>
      <c r="U32" s="1101"/>
      <c r="V32" s="1101">
        <v>1494</v>
      </c>
      <c r="W32" s="1101"/>
      <c r="X32" s="1101"/>
      <c r="Y32" s="1101"/>
      <c r="Z32" s="1101"/>
      <c r="AA32" s="1101">
        <v>128</v>
      </c>
      <c r="AB32" s="1101"/>
      <c r="AC32" s="1101"/>
      <c r="AD32" s="1101"/>
      <c r="AE32" s="1102"/>
      <c r="AF32" s="1076">
        <v>223</v>
      </c>
      <c r="AG32" s="1077"/>
      <c r="AH32" s="1077"/>
      <c r="AI32" s="1077"/>
      <c r="AJ32" s="1078"/>
      <c r="AK32" s="1037">
        <v>824</v>
      </c>
      <c r="AL32" s="1028"/>
      <c r="AM32" s="1028"/>
      <c r="AN32" s="1028"/>
      <c r="AO32" s="1028"/>
      <c r="AP32" s="1028">
        <v>9238</v>
      </c>
      <c r="AQ32" s="1028"/>
      <c r="AR32" s="1028"/>
      <c r="AS32" s="1028"/>
      <c r="AT32" s="1028"/>
      <c r="AU32" s="1028"/>
      <c r="AV32" s="1028"/>
      <c r="AW32" s="1028"/>
      <c r="AX32" s="1028"/>
      <c r="AY32" s="1028"/>
      <c r="AZ32" s="1099" t="s">
        <v>576</v>
      </c>
      <c r="BA32" s="1099"/>
      <c r="BB32" s="1099"/>
      <c r="BC32" s="1099"/>
      <c r="BD32" s="1099"/>
      <c r="BE32" s="1089" t="s">
        <v>405</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407</v>
      </c>
      <c r="C33" s="1095"/>
      <c r="D33" s="1095"/>
      <c r="E33" s="1095"/>
      <c r="F33" s="1095"/>
      <c r="G33" s="1095"/>
      <c r="H33" s="1095"/>
      <c r="I33" s="1095"/>
      <c r="J33" s="1095"/>
      <c r="K33" s="1095"/>
      <c r="L33" s="1095"/>
      <c r="M33" s="1095"/>
      <c r="N33" s="1095"/>
      <c r="O33" s="1095"/>
      <c r="P33" s="1096"/>
      <c r="Q33" s="1100">
        <v>8</v>
      </c>
      <c r="R33" s="1101"/>
      <c r="S33" s="1101"/>
      <c r="T33" s="1101"/>
      <c r="U33" s="1101"/>
      <c r="V33" s="1101">
        <v>10</v>
      </c>
      <c r="W33" s="1101"/>
      <c r="X33" s="1101"/>
      <c r="Y33" s="1101"/>
      <c r="Z33" s="1101"/>
      <c r="AA33" s="1101">
        <v>-2</v>
      </c>
      <c r="AB33" s="1101"/>
      <c r="AC33" s="1101"/>
      <c r="AD33" s="1101"/>
      <c r="AE33" s="1102"/>
      <c r="AF33" s="1076">
        <v>451</v>
      </c>
      <c r="AG33" s="1077"/>
      <c r="AH33" s="1077"/>
      <c r="AI33" s="1077"/>
      <c r="AJ33" s="1078"/>
      <c r="AK33" s="1037" t="s">
        <v>576</v>
      </c>
      <c r="AL33" s="1028"/>
      <c r="AM33" s="1028"/>
      <c r="AN33" s="1028"/>
      <c r="AO33" s="1028"/>
      <c r="AP33" s="1028" t="s">
        <v>576</v>
      </c>
      <c r="AQ33" s="1028"/>
      <c r="AR33" s="1028"/>
      <c r="AS33" s="1028"/>
      <c r="AT33" s="1028"/>
      <c r="AU33" s="1028" t="s">
        <v>576</v>
      </c>
      <c r="AV33" s="1028"/>
      <c r="AW33" s="1028"/>
      <c r="AX33" s="1028"/>
      <c r="AY33" s="1028"/>
      <c r="AZ33" s="1099" t="s">
        <v>576</v>
      </c>
      <c r="BA33" s="1099"/>
      <c r="BB33" s="1099"/>
      <c r="BC33" s="1099"/>
      <c r="BD33" s="1099"/>
      <c r="BE33" s="1089" t="s">
        <v>405</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408</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3674</v>
      </c>
      <c r="AG63" s="1016"/>
      <c r="AH63" s="1016"/>
      <c r="AI63" s="1016"/>
      <c r="AJ63" s="1087"/>
      <c r="AK63" s="1088"/>
      <c r="AL63" s="1020"/>
      <c r="AM63" s="1020"/>
      <c r="AN63" s="1020"/>
      <c r="AO63" s="1020"/>
      <c r="AP63" s="1016"/>
      <c r="AQ63" s="1016"/>
      <c r="AR63" s="1016"/>
      <c r="AS63" s="1016"/>
      <c r="AT63" s="1016"/>
      <c r="AU63" s="1016"/>
      <c r="AV63" s="1016"/>
      <c r="AW63" s="1016"/>
      <c r="AX63" s="1016"/>
      <c r="AY63" s="1016"/>
      <c r="AZ63" s="1082"/>
      <c r="BA63" s="1082"/>
      <c r="BB63" s="1082"/>
      <c r="BC63" s="1082"/>
      <c r="BD63" s="1082"/>
      <c r="BE63" s="1017"/>
      <c r="BF63" s="1017"/>
      <c r="BG63" s="1017"/>
      <c r="BH63" s="1017"/>
      <c r="BI63" s="1018"/>
      <c r="BJ63" s="1083" t="s">
        <v>410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412</v>
      </c>
      <c r="B66" s="1053"/>
      <c r="C66" s="1053"/>
      <c r="D66" s="1053"/>
      <c r="E66" s="1053"/>
      <c r="F66" s="1053"/>
      <c r="G66" s="1053"/>
      <c r="H66" s="1053"/>
      <c r="I66" s="1053"/>
      <c r="J66" s="1053"/>
      <c r="K66" s="1053"/>
      <c r="L66" s="1053"/>
      <c r="M66" s="1053"/>
      <c r="N66" s="1053"/>
      <c r="O66" s="1053"/>
      <c r="P66" s="1054"/>
      <c r="Q66" s="1058" t="s">
        <v>413</v>
      </c>
      <c r="R66" s="1059"/>
      <c r="S66" s="1059"/>
      <c r="T66" s="1059"/>
      <c r="U66" s="1060"/>
      <c r="V66" s="1058" t="s">
        <v>414</v>
      </c>
      <c r="W66" s="1059"/>
      <c r="X66" s="1059"/>
      <c r="Y66" s="1059"/>
      <c r="Z66" s="1060"/>
      <c r="AA66" s="1058" t="s">
        <v>415</v>
      </c>
      <c r="AB66" s="1059"/>
      <c r="AC66" s="1059"/>
      <c r="AD66" s="1059"/>
      <c r="AE66" s="1060"/>
      <c r="AF66" s="1064" t="s">
        <v>416</v>
      </c>
      <c r="AG66" s="1065"/>
      <c r="AH66" s="1065"/>
      <c r="AI66" s="1065"/>
      <c r="AJ66" s="1066"/>
      <c r="AK66" s="1058" t="s">
        <v>397</v>
      </c>
      <c r="AL66" s="1053"/>
      <c r="AM66" s="1053"/>
      <c r="AN66" s="1053"/>
      <c r="AO66" s="1054"/>
      <c r="AP66" s="1058" t="s">
        <v>417</v>
      </c>
      <c r="AQ66" s="1059"/>
      <c r="AR66" s="1059"/>
      <c r="AS66" s="1059"/>
      <c r="AT66" s="1060"/>
      <c r="AU66" s="1058" t="s">
        <v>418</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577</v>
      </c>
      <c r="C68" s="1043"/>
      <c r="D68" s="1043"/>
      <c r="E68" s="1043"/>
      <c r="F68" s="1043"/>
      <c r="G68" s="1043"/>
      <c r="H68" s="1043"/>
      <c r="I68" s="1043"/>
      <c r="J68" s="1043"/>
      <c r="K68" s="1043"/>
      <c r="L68" s="1043"/>
      <c r="M68" s="1043"/>
      <c r="N68" s="1043"/>
      <c r="O68" s="1043"/>
      <c r="P68" s="1044"/>
      <c r="Q68" s="1045">
        <v>17208</v>
      </c>
      <c r="R68" s="1039"/>
      <c r="S68" s="1039"/>
      <c r="T68" s="1039"/>
      <c r="U68" s="1039"/>
      <c r="V68" s="1039">
        <v>17660</v>
      </c>
      <c r="W68" s="1039"/>
      <c r="X68" s="1039"/>
      <c r="Y68" s="1039"/>
      <c r="Z68" s="1039"/>
      <c r="AA68" s="1039">
        <v>-452</v>
      </c>
      <c r="AB68" s="1039"/>
      <c r="AC68" s="1039"/>
      <c r="AD68" s="1039"/>
      <c r="AE68" s="1039"/>
      <c r="AF68" s="1039">
        <v>222</v>
      </c>
      <c r="AG68" s="1039"/>
      <c r="AH68" s="1039"/>
      <c r="AI68" s="1039"/>
      <c r="AJ68" s="1039"/>
      <c r="AK68" s="1039">
        <v>1600</v>
      </c>
      <c r="AL68" s="1039"/>
      <c r="AM68" s="1039"/>
      <c r="AN68" s="1039"/>
      <c r="AO68" s="1039"/>
      <c r="AP68" s="1039">
        <v>11327</v>
      </c>
      <c r="AQ68" s="1039"/>
      <c r="AR68" s="1039"/>
      <c r="AS68" s="1039"/>
      <c r="AT68" s="1039"/>
      <c r="AU68" s="1039">
        <v>2809</v>
      </c>
      <c r="AV68" s="1039"/>
      <c r="AW68" s="1039"/>
      <c r="AX68" s="1039"/>
      <c r="AY68" s="1039"/>
      <c r="AZ68" s="1040" t="s">
        <v>585</v>
      </c>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578</v>
      </c>
      <c r="C69" s="1032"/>
      <c r="D69" s="1032"/>
      <c r="E69" s="1032"/>
      <c r="F69" s="1032"/>
      <c r="G69" s="1032"/>
      <c r="H69" s="1032"/>
      <c r="I69" s="1032"/>
      <c r="J69" s="1032"/>
      <c r="K69" s="1032"/>
      <c r="L69" s="1032"/>
      <c r="M69" s="1032"/>
      <c r="N69" s="1032"/>
      <c r="O69" s="1032"/>
      <c r="P69" s="1033"/>
      <c r="Q69" s="1034">
        <v>323</v>
      </c>
      <c r="R69" s="1028"/>
      <c r="S69" s="1028"/>
      <c r="T69" s="1028"/>
      <c r="U69" s="1028"/>
      <c r="V69" s="1028">
        <v>308</v>
      </c>
      <c r="W69" s="1028"/>
      <c r="X69" s="1028"/>
      <c r="Y69" s="1028"/>
      <c r="Z69" s="1028"/>
      <c r="AA69" s="1028">
        <v>15</v>
      </c>
      <c r="AB69" s="1028"/>
      <c r="AC69" s="1028"/>
      <c r="AD69" s="1028"/>
      <c r="AE69" s="1028"/>
      <c r="AF69" s="1028">
        <v>15</v>
      </c>
      <c r="AG69" s="1028"/>
      <c r="AH69" s="1028"/>
      <c r="AI69" s="1028"/>
      <c r="AJ69" s="1028"/>
      <c r="AK69" s="1028" t="s">
        <v>576</v>
      </c>
      <c r="AL69" s="1028"/>
      <c r="AM69" s="1028"/>
      <c r="AN69" s="1028"/>
      <c r="AO69" s="1028"/>
      <c r="AP69" s="1028">
        <v>115</v>
      </c>
      <c r="AQ69" s="1028"/>
      <c r="AR69" s="1028"/>
      <c r="AS69" s="1028"/>
      <c r="AT69" s="1028"/>
      <c r="AU69" s="1028">
        <v>19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579</v>
      </c>
      <c r="C70" s="1032"/>
      <c r="D70" s="1032"/>
      <c r="E70" s="1032"/>
      <c r="F70" s="1032"/>
      <c r="G70" s="1032"/>
      <c r="H70" s="1032"/>
      <c r="I70" s="1032"/>
      <c r="J70" s="1032"/>
      <c r="K70" s="1032"/>
      <c r="L70" s="1032"/>
      <c r="M70" s="1032"/>
      <c r="N70" s="1032"/>
      <c r="O70" s="1032"/>
      <c r="P70" s="1033"/>
      <c r="Q70" s="1034">
        <v>656</v>
      </c>
      <c r="R70" s="1028"/>
      <c r="S70" s="1028"/>
      <c r="T70" s="1028"/>
      <c r="U70" s="1028"/>
      <c r="V70" s="1028">
        <v>633</v>
      </c>
      <c r="W70" s="1028"/>
      <c r="X70" s="1028"/>
      <c r="Y70" s="1028"/>
      <c r="Z70" s="1028"/>
      <c r="AA70" s="1028">
        <v>23</v>
      </c>
      <c r="AB70" s="1028"/>
      <c r="AC70" s="1028"/>
      <c r="AD70" s="1028"/>
      <c r="AE70" s="1028"/>
      <c r="AF70" s="1028">
        <v>23</v>
      </c>
      <c r="AG70" s="1028"/>
      <c r="AH70" s="1028"/>
      <c r="AI70" s="1028"/>
      <c r="AJ70" s="1028"/>
      <c r="AK70" s="1028" t="s">
        <v>576</v>
      </c>
      <c r="AL70" s="1028"/>
      <c r="AM70" s="1028"/>
      <c r="AN70" s="1028"/>
      <c r="AO70" s="1028"/>
      <c r="AP70" s="1028" t="s">
        <v>576</v>
      </c>
      <c r="AQ70" s="1028"/>
      <c r="AR70" s="1028"/>
      <c r="AS70" s="1028"/>
      <c r="AT70" s="1028"/>
      <c r="AU70" s="1028" t="s">
        <v>576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580</v>
      </c>
      <c r="C71" s="1032"/>
      <c r="D71" s="1032"/>
      <c r="E71" s="1032"/>
      <c r="F71" s="1032"/>
      <c r="G71" s="1032"/>
      <c r="H71" s="1032"/>
      <c r="I71" s="1032"/>
      <c r="J71" s="1032"/>
      <c r="K71" s="1032"/>
      <c r="L71" s="1032"/>
      <c r="M71" s="1032"/>
      <c r="N71" s="1032"/>
      <c r="O71" s="1032"/>
      <c r="P71" s="1033"/>
      <c r="Q71" s="1034">
        <v>216</v>
      </c>
      <c r="R71" s="1028"/>
      <c r="S71" s="1028"/>
      <c r="T71" s="1028"/>
      <c r="U71" s="1028"/>
      <c r="V71" s="1028">
        <v>203</v>
      </c>
      <c r="W71" s="1028"/>
      <c r="X71" s="1028"/>
      <c r="Y71" s="1028"/>
      <c r="Z71" s="1028"/>
      <c r="AA71" s="1028">
        <v>13</v>
      </c>
      <c r="AB71" s="1028"/>
      <c r="AC71" s="1028"/>
      <c r="AD71" s="1028"/>
      <c r="AE71" s="1028"/>
      <c r="AF71" s="1028">
        <v>13</v>
      </c>
      <c r="AG71" s="1028"/>
      <c r="AH71" s="1028"/>
      <c r="AI71" s="1028"/>
      <c r="AJ71" s="1028"/>
      <c r="AK71" s="1028" t="s">
        <v>576</v>
      </c>
      <c r="AL71" s="1028"/>
      <c r="AM71" s="1028"/>
      <c r="AN71" s="1028"/>
      <c r="AO71" s="1028"/>
      <c r="AP71" s="1028">
        <v>16</v>
      </c>
      <c r="AQ71" s="1028"/>
      <c r="AR71" s="1028"/>
      <c r="AS71" s="1028"/>
      <c r="AT71" s="1028"/>
      <c r="AU71" s="1028">
        <v>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581</v>
      </c>
      <c r="C72" s="1032"/>
      <c r="D72" s="1032"/>
      <c r="E72" s="1032"/>
      <c r="F72" s="1032"/>
      <c r="G72" s="1032"/>
      <c r="H72" s="1032"/>
      <c r="I72" s="1032"/>
      <c r="J72" s="1032"/>
      <c r="K72" s="1032"/>
      <c r="L72" s="1032"/>
      <c r="M72" s="1032"/>
      <c r="N72" s="1032"/>
      <c r="O72" s="1032"/>
      <c r="P72" s="1033"/>
      <c r="Q72" s="1034">
        <v>113</v>
      </c>
      <c r="R72" s="1028"/>
      <c r="S72" s="1028"/>
      <c r="T72" s="1028"/>
      <c r="U72" s="1028"/>
      <c r="V72" s="1028">
        <v>104</v>
      </c>
      <c r="W72" s="1028"/>
      <c r="X72" s="1028"/>
      <c r="Y72" s="1028"/>
      <c r="Z72" s="1028"/>
      <c r="AA72" s="1028">
        <v>9</v>
      </c>
      <c r="AB72" s="1028"/>
      <c r="AC72" s="1028"/>
      <c r="AD72" s="1028"/>
      <c r="AE72" s="1028"/>
      <c r="AF72" s="1028">
        <v>9</v>
      </c>
      <c r="AG72" s="1028"/>
      <c r="AH72" s="1028"/>
      <c r="AI72" s="1028"/>
      <c r="AJ72" s="1028"/>
      <c r="AK72" s="1028" t="s">
        <v>576</v>
      </c>
      <c r="AL72" s="1028"/>
      <c r="AM72" s="1028"/>
      <c r="AN72" s="1028"/>
      <c r="AO72" s="1028"/>
      <c r="AP72" s="1028" t="s">
        <v>576</v>
      </c>
      <c r="AQ72" s="1028"/>
      <c r="AR72" s="1028"/>
      <c r="AS72" s="1028"/>
      <c r="AT72" s="1028"/>
      <c r="AU72" s="1028" t="s">
        <v>576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582</v>
      </c>
      <c r="C73" s="1032"/>
      <c r="D73" s="1032"/>
      <c r="E73" s="1032"/>
      <c r="F73" s="1032"/>
      <c r="G73" s="1032"/>
      <c r="H73" s="1032"/>
      <c r="I73" s="1032"/>
      <c r="J73" s="1032"/>
      <c r="K73" s="1032"/>
      <c r="L73" s="1032"/>
      <c r="M73" s="1032"/>
      <c r="N73" s="1032"/>
      <c r="O73" s="1032"/>
      <c r="P73" s="1033"/>
      <c r="Q73" s="1034">
        <v>11859</v>
      </c>
      <c r="R73" s="1028"/>
      <c r="S73" s="1028"/>
      <c r="T73" s="1028"/>
      <c r="U73" s="1028"/>
      <c r="V73" s="1028">
        <v>9384</v>
      </c>
      <c r="W73" s="1028"/>
      <c r="X73" s="1028"/>
      <c r="Y73" s="1028"/>
      <c r="Z73" s="1028"/>
      <c r="AA73" s="1028">
        <v>2475</v>
      </c>
      <c r="AB73" s="1028"/>
      <c r="AC73" s="1028"/>
      <c r="AD73" s="1028"/>
      <c r="AE73" s="1028"/>
      <c r="AF73" s="1028">
        <v>2475</v>
      </c>
      <c r="AG73" s="1028"/>
      <c r="AH73" s="1028"/>
      <c r="AI73" s="1028"/>
      <c r="AJ73" s="1028"/>
      <c r="AK73" s="1028" t="s">
        <v>576</v>
      </c>
      <c r="AL73" s="1028"/>
      <c r="AM73" s="1028"/>
      <c r="AN73" s="1028"/>
      <c r="AO73" s="1028"/>
      <c r="AP73" s="1028" t="s">
        <v>576</v>
      </c>
      <c r="AQ73" s="1028"/>
      <c r="AR73" s="1028"/>
      <c r="AS73" s="1028"/>
      <c r="AT73" s="1028"/>
      <c r="AU73" s="1028" t="s">
        <v>576</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583</v>
      </c>
      <c r="C74" s="1032"/>
      <c r="D74" s="1032"/>
      <c r="E74" s="1032"/>
      <c r="F74" s="1032"/>
      <c r="G74" s="1032"/>
      <c r="H74" s="1032"/>
      <c r="I74" s="1032"/>
      <c r="J74" s="1032"/>
      <c r="K74" s="1032"/>
      <c r="L74" s="1032"/>
      <c r="M74" s="1032"/>
      <c r="N74" s="1032"/>
      <c r="O74" s="1032"/>
      <c r="P74" s="1033"/>
      <c r="Q74" s="1034">
        <v>544</v>
      </c>
      <c r="R74" s="1028"/>
      <c r="S74" s="1028"/>
      <c r="T74" s="1028"/>
      <c r="U74" s="1028"/>
      <c r="V74" s="1028">
        <v>171</v>
      </c>
      <c r="W74" s="1028"/>
      <c r="X74" s="1028"/>
      <c r="Y74" s="1028"/>
      <c r="Z74" s="1028"/>
      <c r="AA74" s="1028">
        <v>373</v>
      </c>
      <c r="AB74" s="1028"/>
      <c r="AC74" s="1028"/>
      <c r="AD74" s="1028"/>
      <c r="AE74" s="1028"/>
      <c r="AF74" s="1028">
        <v>373</v>
      </c>
      <c r="AG74" s="1028"/>
      <c r="AH74" s="1028"/>
      <c r="AI74" s="1028"/>
      <c r="AJ74" s="1028"/>
      <c r="AK74" s="1028" t="s">
        <v>576</v>
      </c>
      <c r="AL74" s="1028"/>
      <c r="AM74" s="1028"/>
      <c r="AN74" s="1028"/>
      <c r="AO74" s="1028"/>
      <c r="AP74" s="1028" t="s">
        <v>576</v>
      </c>
      <c r="AQ74" s="1028"/>
      <c r="AR74" s="1028"/>
      <c r="AS74" s="1028"/>
      <c r="AT74" s="1028"/>
      <c r="AU74" s="1028" t="s">
        <v>576</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584</v>
      </c>
      <c r="C75" s="1032"/>
      <c r="D75" s="1032"/>
      <c r="E75" s="1032"/>
      <c r="F75" s="1032"/>
      <c r="G75" s="1032"/>
      <c r="H75" s="1032"/>
      <c r="I75" s="1032"/>
      <c r="J75" s="1032"/>
      <c r="K75" s="1032"/>
      <c r="L75" s="1032"/>
      <c r="M75" s="1032"/>
      <c r="N75" s="1032"/>
      <c r="O75" s="1032"/>
      <c r="P75" s="1033"/>
      <c r="Q75" s="1035">
        <v>800628</v>
      </c>
      <c r="R75" s="1036"/>
      <c r="S75" s="1036"/>
      <c r="T75" s="1036"/>
      <c r="U75" s="1037"/>
      <c r="V75" s="1038">
        <v>751835</v>
      </c>
      <c r="W75" s="1036"/>
      <c r="X75" s="1036"/>
      <c r="Y75" s="1036"/>
      <c r="Z75" s="1037"/>
      <c r="AA75" s="1038">
        <v>48793</v>
      </c>
      <c r="AB75" s="1036"/>
      <c r="AC75" s="1036"/>
      <c r="AD75" s="1036"/>
      <c r="AE75" s="1037"/>
      <c r="AF75" s="1038">
        <v>48793</v>
      </c>
      <c r="AG75" s="1036"/>
      <c r="AH75" s="1036"/>
      <c r="AI75" s="1036"/>
      <c r="AJ75" s="1037"/>
      <c r="AK75" s="1038">
        <v>5806</v>
      </c>
      <c r="AL75" s="1036"/>
      <c r="AM75" s="1036"/>
      <c r="AN75" s="1036"/>
      <c r="AO75" s="1037"/>
      <c r="AP75" s="1038" t="s">
        <v>576</v>
      </c>
      <c r="AQ75" s="1036"/>
      <c r="AR75" s="1036"/>
      <c r="AS75" s="1036"/>
      <c r="AT75" s="1037"/>
      <c r="AU75" s="1038" t="s">
        <v>576</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305</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305</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305</v>
      </c>
      <c r="DR109" s="951"/>
      <c r="DS109" s="951"/>
      <c r="DT109" s="951"/>
      <c r="DU109" s="952"/>
      <c r="DV109" s="953" t="s">
        <v>430</v>
      </c>
      <c r="DW109" s="951"/>
      <c r="DX109" s="951"/>
      <c r="DY109" s="951"/>
      <c r="DZ109" s="982"/>
    </row>
    <row r="110" spans="1:131" s="248"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1893090</v>
      </c>
      <c r="AB110" s="944"/>
      <c r="AC110" s="944"/>
      <c r="AD110" s="944"/>
      <c r="AE110" s="945"/>
      <c r="AF110" s="946">
        <v>1836308</v>
      </c>
      <c r="AG110" s="944"/>
      <c r="AH110" s="944"/>
      <c r="AI110" s="944"/>
      <c r="AJ110" s="945"/>
      <c r="AK110" s="946">
        <v>1987960</v>
      </c>
      <c r="AL110" s="944"/>
      <c r="AM110" s="944"/>
      <c r="AN110" s="944"/>
      <c r="AO110" s="945"/>
      <c r="AP110" s="947">
        <v>20.7</v>
      </c>
      <c r="AQ110" s="948"/>
      <c r="AR110" s="948"/>
      <c r="AS110" s="948"/>
      <c r="AT110" s="949"/>
      <c r="AU110" s="983" t="s">
        <v>73</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18948115</v>
      </c>
      <c r="BR110" s="891"/>
      <c r="BS110" s="891"/>
      <c r="BT110" s="891"/>
      <c r="BU110" s="891"/>
      <c r="BV110" s="891">
        <v>21556706</v>
      </c>
      <c r="BW110" s="891"/>
      <c r="BX110" s="891"/>
      <c r="BY110" s="891"/>
      <c r="BZ110" s="891"/>
      <c r="CA110" s="891">
        <v>21695059</v>
      </c>
      <c r="CB110" s="891"/>
      <c r="CC110" s="891"/>
      <c r="CD110" s="891"/>
      <c r="CE110" s="891"/>
      <c r="CF110" s="915">
        <v>226.2</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237</v>
      </c>
      <c r="DH110" s="891"/>
      <c r="DI110" s="891"/>
      <c r="DJ110" s="891"/>
      <c r="DK110" s="891"/>
      <c r="DL110" s="891" t="s">
        <v>410</v>
      </c>
      <c r="DM110" s="891"/>
      <c r="DN110" s="891"/>
      <c r="DO110" s="891"/>
      <c r="DP110" s="891"/>
      <c r="DQ110" s="891" t="s">
        <v>436</v>
      </c>
      <c r="DR110" s="891"/>
      <c r="DS110" s="891"/>
      <c r="DT110" s="891"/>
      <c r="DU110" s="891"/>
      <c r="DV110" s="892" t="s">
        <v>237</v>
      </c>
      <c r="DW110" s="892"/>
      <c r="DX110" s="892"/>
      <c r="DY110" s="892"/>
      <c r="DZ110" s="893"/>
    </row>
    <row r="111" spans="1:131" s="248"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438</v>
      </c>
      <c r="AB111" s="972"/>
      <c r="AC111" s="972"/>
      <c r="AD111" s="972"/>
      <c r="AE111" s="973"/>
      <c r="AF111" s="974" t="s">
        <v>410</v>
      </c>
      <c r="AG111" s="972"/>
      <c r="AH111" s="972"/>
      <c r="AI111" s="972"/>
      <c r="AJ111" s="973"/>
      <c r="AK111" s="974" t="s">
        <v>438</v>
      </c>
      <c r="AL111" s="972"/>
      <c r="AM111" s="972"/>
      <c r="AN111" s="972"/>
      <c r="AO111" s="973"/>
      <c r="AP111" s="975" t="s">
        <v>436</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t="s">
        <v>438</v>
      </c>
      <c r="BR111" s="863"/>
      <c r="BS111" s="863"/>
      <c r="BT111" s="863"/>
      <c r="BU111" s="863"/>
      <c r="BV111" s="863" t="s">
        <v>438</v>
      </c>
      <c r="BW111" s="863"/>
      <c r="BX111" s="863"/>
      <c r="BY111" s="863"/>
      <c r="BZ111" s="863"/>
      <c r="CA111" s="863" t="s">
        <v>436</v>
      </c>
      <c r="CB111" s="863"/>
      <c r="CC111" s="863"/>
      <c r="CD111" s="863"/>
      <c r="CE111" s="863"/>
      <c r="CF111" s="924" t="s">
        <v>438</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438</v>
      </c>
      <c r="DH111" s="863"/>
      <c r="DI111" s="863"/>
      <c r="DJ111" s="863"/>
      <c r="DK111" s="863"/>
      <c r="DL111" s="863" t="s">
        <v>438</v>
      </c>
      <c r="DM111" s="863"/>
      <c r="DN111" s="863"/>
      <c r="DO111" s="863"/>
      <c r="DP111" s="863"/>
      <c r="DQ111" s="863" t="s">
        <v>438</v>
      </c>
      <c r="DR111" s="863"/>
      <c r="DS111" s="863"/>
      <c r="DT111" s="863"/>
      <c r="DU111" s="863"/>
      <c r="DV111" s="840" t="s">
        <v>438</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438</v>
      </c>
      <c r="AB112" s="826"/>
      <c r="AC112" s="826"/>
      <c r="AD112" s="826"/>
      <c r="AE112" s="827"/>
      <c r="AF112" s="828" t="s">
        <v>438</v>
      </c>
      <c r="AG112" s="826"/>
      <c r="AH112" s="826"/>
      <c r="AI112" s="826"/>
      <c r="AJ112" s="827"/>
      <c r="AK112" s="828" t="s">
        <v>438</v>
      </c>
      <c r="AL112" s="826"/>
      <c r="AM112" s="826"/>
      <c r="AN112" s="826"/>
      <c r="AO112" s="827"/>
      <c r="AP112" s="873" t="s">
        <v>438</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4801581</v>
      </c>
      <c r="BR112" s="863"/>
      <c r="BS112" s="863"/>
      <c r="BT112" s="863"/>
      <c r="BU112" s="863"/>
      <c r="BV112" s="863">
        <v>4203474</v>
      </c>
      <c r="BW112" s="863"/>
      <c r="BX112" s="863"/>
      <c r="BY112" s="863"/>
      <c r="BZ112" s="863"/>
      <c r="CA112" s="863">
        <v>3843178</v>
      </c>
      <c r="CB112" s="863"/>
      <c r="CC112" s="863"/>
      <c r="CD112" s="863"/>
      <c r="CE112" s="863"/>
      <c r="CF112" s="924">
        <v>40.1</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438</v>
      </c>
      <c r="DH112" s="863"/>
      <c r="DI112" s="863"/>
      <c r="DJ112" s="863"/>
      <c r="DK112" s="863"/>
      <c r="DL112" s="863" t="s">
        <v>438</v>
      </c>
      <c r="DM112" s="863"/>
      <c r="DN112" s="863"/>
      <c r="DO112" s="863"/>
      <c r="DP112" s="863"/>
      <c r="DQ112" s="863" t="s">
        <v>438</v>
      </c>
      <c r="DR112" s="863"/>
      <c r="DS112" s="863"/>
      <c r="DT112" s="863"/>
      <c r="DU112" s="863"/>
      <c r="DV112" s="840" t="s">
        <v>438</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580013</v>
      </c>
      <c r="AB113" s="972"/>
      <c r="AC113" s="972"/>
      <c r="AD113" s="972"/>
      <c r="AE113" s="973"/>
      <c r="AF113" s="974">
        <v>585864</v>
      </c>
      <c r="AG113" s="972"/>
      <c r="AH113" s="972"/>
      <c r="AI113" s="972"/>
      <c r="AJ113" s="973"/>
      <c r="AK113" s="974">
        <v>545867</v>
      </c>
      <c r="AL113" s="972"/>
      <c r="AM113" s="972"/>
      <c r="AN113" s="972"/>
      <c r="AO113" s="973"/>
      <c r="AP113" s="975">
        <v>5.7</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v>2584290</v>
      </c>
      <c r="BR113" s="863"/>
      <c r="BS113" s="863"/>
      <c r="BT113" s="863"/>
      <c r="BU113" s="863"/>
      <c r="BV113" s="863">
        <v>2496365</v>
      </c>
      <c r="BW113" s="863"/>
      <c r="BX113" s="863"/>
      <c r="BY113" s="863"/>
      <c r="BZ113" s="863"/>
      <c r="CA113" s="863">
        <v>2835620</v>
      </c>
      <c r="CB113" s="863"/>
      <c r="CC113" s="863"/>
      <c r="CD113" s="863"/>
      <c r="CE113" s="863"/>
      <c r="CF113" s="924">
        <v>29.6</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438</v>
      </c>
      <c r="DH113" s="826"/>
      <c r="DI113" s="826"/>
      <c r="DJ113" s="826"/>
      <c r="DK113" s="827"/>
      <c r="DL113" s="828" t="s">
        <v>438</v>
      </c>
      <c r="DM113" s="826"/>
      <c r="DN113" s="826"/>
      <c r="DO113" s="826"/>
      <c r="DP113" s="827"/>
      <c r="DQ113" s="828" t="s">
        <v>438</v>
      </c>
      <c r="DR113" s="826"/>
      <c r="DS113" s="826"/>
      <c r="DT113" s="826"/>
      <c r="DU113" s="827"/>
      <c r="DV113" s="873" t="s">
        <v>438</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260728</v>
      </c>
      <c r="AB114" s="826"/>
      <c r="AC114" s="826"/>
      <c r="AD114" s="826"/>
      <c r="AE114" s="827"/>
      <c r="AF114" s="828">
        <v>241684</v>
      </c>
      <c r="AG114" s="826"/>
      <c r="AH114" s="826"/>
      <c r="AI114" s="826"/>
      <c r="AJ114" s="827"/>
      <c r="AK114" s="828">
        <v>223058</v>
      </c>
      <c r="AL114" s="826"/>
      <c r="AM114" s="826"/>
      <c r="AN114" s="826"/>
      <c r="AO114" s="827"/>
      <c r="AP114" s="873">
        <v>2.2999999999999998</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2788053</v>
      </c>
      <c r="BR114" s="863"/>
      <c r="BS114" s="863"/>
      <c r="BT114" s="863"/>
      <c r="BU114" s="863"/>
      <c r="BV114" s="863">
        <v>2680889</v>
      </c>
      <c r="BW114" s="863"/>
      <c r="BX114" s="863"/>
      <c r="BY114" s="863"/>
      <c r="BZ114" s="863"/>
      <c r="CA114" s="863">
        <v>2661036</v>
      </c>
      <c r="CB114" s="863"/>
      <c r="CC114" s="863"/>
      <c r="CD114" s="863"/>
      <c r="CE114" s="863"/>
      <c r="CF114" s="924">
        <v>27.7</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438</v>
      </c>
      <c r="DH114" s="826"/>
      <c r="DI114" s="826"/>
      <c r="DJ114" s="826"/>
      <c r="DK114" s="827"/>
      <c r="DL114" s="828" t="s">
        <v>438</v>
      </c>
      <c r="DM114" s="826"/>
      <c r="DN114" s="826"/>
      <c r="DO114" s="826"/>
      <c r="DP114" s="827"/>
      <c r="DQ114" s="828" t="s">
        <v>438</v>
      </c>
      <c r="DR114" s="826"/>
      <c r="DS114" s="826"/>
      <c r="DT114" s="826"/>
      <c r="DU114" s="827"/>
      <c r="DV114" s="873" t="s">
        <v>438</v>
      </c>
      <c r="DW114" s="874"/>
      <c r="DX114" s="874"/>
      <c r="DY114" s="874"/>
      <c r="DZ114" s="875"/>
    </row>
    <row r="115" spans="1:130" s="248" customFormat="1" ht="26.25" customHeight="1" x14ac:dyDescent="0.15">
      <c r="A115" s="967"/>
      <c r="B115" s="968"/>
      <c r="C115" s="796" t="s">
        <v>451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438</v>
      </c>
      <c r="AB115" s="972"/>
      <c r="AC115" s="972"/>
      <c r="AD115" s="972"/>
      <c r="AE115" s="973"/>
      <c r="AF115" s="974" t="s">
        <v>438</v>
      </c>
      <c r="AG115" s="972"/>
      <c r="AH115" s="972"/>
      <c r="AI115" s="972"/>
      <c r="AJ115" s="973"/>
      <c r="AK115" s="974" t="s">
        <v>438</v>
      </c>
      <c r="AL115" s="972"/>
      <c r="AM115" s="972"/>
      <c r="AN115" s="972"/>
      <c r="AO115" s="973"/>
      <c r="AP115" s="975" t="s">
        <v>438</v>
      </c>
      <c r="AQ115" s="976"/>
      <c r="AR115" s="976"/>
      <c r="AS115" s="976"/>
      <c r="AT115" s="977"/>
      <c r="AU115" s="985"/>
      <c r="AV115" s="986"/>
      <c r="AW115" s="986"/>
      <c r="AX115" s="986"/>
      <c r="AY115" s="986"/>
      <c r="AZ115" s="861" t="s">
        <v>452</v>
      </c>
      <c r="BA115" s="796"/>
      <c r="BB115" s="796"/>
      <c r="BC115" s="796"/>
      <c r="BD115" s="796"/>
      <c r="BE115" s="796"/>
      <c r="BF115" s="796"/>
      <c r="BG115" s="796"/>
      <c r="BH115" s="796"/>
      <c r="BI115" s="796"/>
      <c r="BJ115" s="796"/>
      <c r="BK115" s="796"/>
      <c r="BL115" s="796"/>
      <c r="BM115" s="796"/>
      <c r="BN115" s="796"/>
      <c r="BO115" s="796"/>
      <c r="BP115" s="797"/>
      <c r="BQ115" s="862" t="s">
        <v>438</v>
      </c>
      <c r="BR115" s="863"/>
      <c r="BS115" s="863"/>
      <c r="BT115" s="863"/>
      <c r="BU115" s="863"/>
      <c r="BV115" s="863" t="s">
        <v>438</v>
      </c>
      <c r="BW115" s="863"/>
      <c r="BX115" s="863"/>
      <c r="BY115" s="863"/>
      <c r="BZ115" s="863"/>
      <c r="CA115" s="863" t="s">
        <v>438</v>
      </c>
      <c r="CB115" s="863"/>
      <c r="CC115" s="863"/>
      <c r="CD115" s="863"/>
      <c r="CE115" s="863"/>
      <c r="CF115" s="924" t="s">
        <v>438</v>
      </c>
      <c r="CG115" s="925"/>
      <c r="CH115" s="925"/>
      <c r="CI115" s="925"/>
      <c r="CJ115" s="925"/>
      <c r="CK115" s="980"/>
      <c r="CL115" s="867"/>
      <c r="CM115" s="861" t="s">
        <v>453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438</v>
      </c>
      <c r="DH115" s="826"/>
      <c r="DI115" s="826"/>
      <c r="DJ115" s="826"/>
      <c r="DK115" s="827"/>
      <c r="DL115" s="828" t="s">
        <v>438</v>
      </c>
      <c r="DM115" s="826"/>
      <c r="DN115" s="826"/>
      <c r="DO115" s="826"/>
      <c r="DP115" s="827"/>
      <c r="DQ115" s="828" t="s">
        <v>438</v>
      </c>
      <c r="DR115" s="826"/>
      <c r="DS115" s="826"/>
      <c r="DT115" s="826"/>
      <c r="DU115" s="827"/>
      <c r="DV115" s="873" t="s">
        <v>438</v>
      </c>
      <c r="DW115" s="874"/>
      <c r="DX115" s="874"/>
      <c r="DY115" s="874"/>
      <c r="DZ115" s="875"/>
    </row>
    <row r="116" spans="1:130" s="248" customFormat="1" ht="26.25" customHeight="1" x14ac:dyDescent="0.15">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438</v>
      </c>
      <c r="AB116" s="826"/>
      <c r="AC116" s="826"/>
      <c r="AD116" s="826"/>
      <c r="AE116" s="827"/>
      <c r="AF116" s="828" t="s">
        <v>438</v>
      </c>
      <c r="AG116" s="826"/>
      <c r="AH116" s="826"/>
      <c r="AI116" s="826"/>
      <c r="AJ116" s="827"/>
      <c r="AK116" s="828" t="s">
        <v>438</v>
      </c>
      <c r="AL116" s="826"/>
      <c r="AM116" s="826"/>
      <c r="AN116" s="826"/>
      <c r="AO116" s="827"/>
      <c r="AP116" s="873" t="s">
        <v>438</v>
      </c>
      <c r="AQ116" s="874"/>
      <c r="AR116" s="874"/>
      <c r="AS116" s="874"/>
      <c r="AT116" s="875"/>
      <c r="AU116" s="985"/>
      <c r="AV116" s="986"/>
      <c r="AW116" s="986"/>
      <c r="AX116" s="986"/>
      <c r="AY116" s="986"/>
      <c r="AZ116" s="912" t="s">
        <v>455</v>
      </c>
      <c r="BA116" s="913"/>
      <c r="BB116" s="913"/>
      <c r="BC116" s="913"/>
      <c r="BD116" s="913"/>
      <c r="BE116" s="913"/>
      <c r="BF116" s="913"/>
      <c r="BG116" s="913"/>
      <c r="BH116" s="913"/>
      <c r="BI116" s="913"/>
      <c r="BJ116" s="913"/>
      <c r="BK116" s="913"/>
      <c r="BL116" s="913"/>
      <c r="BM116" s="913"/>
      <c r="BN116" s="913"/>
      <c r="BO116" s="913"/>
      <c r="BP116" s="914"/>
      <c r="BQ116" s="862" t="s">
        <v>438</v>
      </c>
      <c r="BR116" s="863"/>
      <c r="BS116" s="863"/>
      <c r="BT116" s="863"/>
      <c r="BU116" s="863"/>
      <c r="BV116" s="863" t="s">
        <v>438</v>
      </c>
      <c r="BW116" s="863"/>
      <c r="BX116" s="863"/>
      <c r="BY116" s="863"/>
      <c r="BZ116" s="863"/>
      <c r="CA116" s="863" t="s">
        <v>438</v>
      </c>
      <c r="CB116" s="863"/>
      <c r="CC116" s="863"/>
      <c r="CD116" s="863"/>
      <c r="CE116" s="863"/>
      <c r="CF116" s="924" t="s">
        <v>438</v>
      </c>
      <c r="CG116" s="925"/>
      <c r="CH116" s="925"/>
      <c r="CI116" s="925"/>
      <c r="CJ116" s="925"/>
      <c r="CK116" s="980"/>
      <c r="CL116" s="867"/>
      <c r="CM116" s="870" t="s">
        <v>456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438</v>
      </c>
      <c r="DH116" s="826"/>
      <c r="DI116" s="826"/>
      <c r="DJ116" s="826"/>
      <c r="DK116" s="827"/>
      <c r="DL116" s="828" t="s">
        <v>438</v>
      </c>
      <c r="DM116" s="826"/>
      <c r="DN116" s="826"/>
      <c r="DO116" s="826"/>
      <c r="DP116" s="827"/>
      <c r="DQ116" s="828" t="s">
        <v>438</v>
      </c>
      <c r="DR116" s="826"/>
      <c r="DS116" s="826"/>
      <c r="DT116" s="826"/>
      <c r="DU116" s="827"/>
      <c r="DV116" s="873" t="s">
        <v>438</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457</v>
      </c>
      <c r="Z117" s="952"/>
      <c r="AA117" s="957">
        <v>2733831</v>
      </c>
      <c r="AB117" s="958"/>
      <c r="AC117" s="958"/>
      <c r="AD117" s="958"/>
      <c r="AE117" s="959"/>
      <c r="AF117" s="960">
        <v>2663856</v>
      </c>
      <c r="AG117" s="958"/>
      <c r="AH117" s="958"/>
      <c r="AI117" s="958"/>
      <c r="AJ117" s="959"/>
      <c r="AK117" s="960">
        <v>2756885</v>
      </c>
      <c r="AL117" s="958"/>
      <c r="AM117" s="958"/>
      <c r="AN117" s="958"/>
      <c r="AO117" s="959"/>
      <c r="AP117" s="961"/>
      <c r="AQ117" s="962"/>
      <c r="AR117" s="962"/>
      <c r="AS117" s="962"/>
      <c r="AT117" s="963"/>
      <c r="AU117" s="985"/>
      <c r="AV117" s="986"/>
      <c r="AW117" s="986"/>
      <c r="AX117" s="986"/>
      <c r="AY117" s="986"/>
      <c r="AZ117" s="912" t="s">
        <v>458</v>
      </c>
      <c r="BA117" s="913"/>
      <c r="BB117" s="913"/>
      <c r="BC117" s="913"/>
      <c r="BD117" s="913"/>
      <c r="BE117" s="913"/>
      <c r="BF117" s="913"/>
      <c r="BG117" s="913"/>
      <c r="BH117" s="913"/>
      <c r="BI117" s="913"/>
      <c r="BJ117" s="913"/>
      <c r="BK117" s="913"/>
      <c r="BL117" s="913"/>
      <c r="BM117" s="913"/>
      <c r="BN117" s="913"/>
      <c r="BO117" s="913"/>
      <c r="BP117" s="914"/>
      <c r="BQ117" s="862" t="s">
        <v>237</v>
      </c>
      <c r="BR117" s="863"/>
      <c r="BS117" s="863"/>
      <c r="BT117" s="863"/>
      <c r="BU117" s="863"/>
      <c r="BV117" s="863" t="s">
        <v>237</v>
      </c>
      <c r="BW117" s="863"/>
      <c r="BX117" s="863"/>
      <c r="BY117" s="863"/>
      <c r="BZ117" s="863"/>
      <c r="CA117" s="863" t="s">
        <v>237</v>
      </c>
      <c r="CB117" s="863"/>
      <c r="CC117" s="863"/>
      <c r="CD117" s="863"/>
      <c r="CE117" s="863"/>
      <c r="CF117" s="924" t="s">
        <v>237</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460</v>
      </c>
      <c r="DH117" s="826"/>
      <c r="DI117" s="826"/>
      <c r="DJ117" s="826"/>
      <c r="DK117" s="827"/>
      <c r="DL117" s="828" t="s">
        <v>461</v>
      </c>
      <c r="DM117" s="826"/>
      <c r="DN117" s="826"/>
      <c r="DO117" s="826"/>
      <c r="DP117" s="827"/>
      <c r="DQ117" s="828" t="s">
        <v>237</v>
      </c>
      <c r="DR117" s="826"/>
      <c r="DS117" s="826"/>
      <c r="DT117" s="826"/>
      <c r="DU117" s="827"/>
      <c r="DV117" s="873" t="s">
        <v>410</v>
      </c>
      <c r="DW117" s="874"/>
      <c r="DX117" s="874"/>
      <c r="DY117" s="874"/>
      <c r="DZ117" s="875"/>
    </row>
    <row r="118" spans="1:130" s="248" customFormat="1" ht="26.25" customHeight="1" x14ac:dyDescent="0.15">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305</v>
      </c>
      <c r="AL118" s="951"/>
      <c r="AM118" s="951"/>
      <c r="AN118" s="951"/>
      <c r="AO118" s="952"/>
      <c r="AP118" s="954" t="s">
        <v>430</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237</v>
      </c>
      <c r="BR118" s="894"/>
      <c r="BS118" s="894"/>
      <c r="BT118" s="894"/>
      <c r="BU118" s="894"/>
      <c r="BV118" s="894" t="s">
        <v>237</v>
      </c>
      <c r="BW118" s="894"/>
      <c r="BX118" s="894"/>
      <c r="BY118" s="894"/>
      <c r="BZ118" s="894"/>
      <c r="CA118" s="894" t="s">
        <v>237</v>
      </c>
      <c r="CB118" s="894"/>
      <c r="CC118" s="894"/>
      <c r="CD118" s="894"/>
      <c r="CE118" s="894"/>
      <c r="CF118" s="924" t="s">
        <v>237</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237</v>
      </c>
      <c r="DH118" s="826"/>
      <c r="DI118" s="826"/>
      <c r="DJ118" s="826"/>
      <c r="DK118" s="827"/>
      <c r="DL118" s="828" t="s">
        <v>464</v>
      </c>
      <c r="DM118" s="826"/>
      <c r="DN118" s="826"/>
      <c r="DO118" s="826"/>
      <c r="DP118" s="827"/>
      <c r="DQ118" s="828" t="s">
        <v>237</v>
      </c>
      <c r="DR118" s="826"/>
      <c r="DS118" s="826"/>
      <c r="DT118" s="826"/>
      <c r="DU118" s="827"/>
      <c r="DV118" s="873" t="s">
        <v>237</v>
      </c>
      <c r="DW118" s="874"/>
      <c r="DX118" s="874"/>
      <c r="DY118" s="874"/>
      <c r="DZ118" s="875"/>
    </row>
    <row r="119" spans="1:130" s="248" customFormat="1" ht="26.25" customHeight="1" x14ac:dyDescent="0.15">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410</v>
      </c>
      <c r="AB119" s="944"/>
      <c r="AC119" s="944"/>
      <c r="AD119" s="944"/>
      <c r="AE119" s="945"/>
      <c r="AF119" s="946" t="s">
        <v>237</v>
      </c>
      <c r="AG119" s="944"/>
      <c r="AH119" s="944"/>
      <c r="AI119" s="944"/>
      <c r="AJ119" s="945"/>
      <c r="AK119" s="946" t="s">
        <v>237</v>
      </c>
      <c r="AL119" s="944"/>
      <c r="AM119" s="944"/>
      <c r="AN119" s="944"/>
      <c r="AO119" s="945"/>
      <c r="AP119" s="947" t="s">
        <v>237</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465</v>
      </c>
      <c r="BP119" s="927"/>
      <c r="BQ119" s="931">
        <v>29122039</v>
      </c>
      <c r="BR119" s="894"/>
      <c r="BS119" s="894"/>
      <c r="BT119" s="894"/>
      <c r="BU119" s="894"/>
      <c r="BV119" s="894">
        <v>30937434</v>
      </c>
      <c r="BW119" s="894"/>
      <c r="BX119" s="894"/>
      <c r="BY119" s="894"/>
      <c r="BZ119" s="894"/>
      <c r="CA119" s="894">
        <v>31034893</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237</v>
      </c>
      <c r="DH119" s="809"/>
      <c r="DI119" s="809"/>
      <c r="DJ119" s="809"/>
      <c r="DK119" s="810"/>
      <c r="DL119" s="811" t="s">
        <v>237</v>
      </c>
      <c r="DM119" s="809"/>
      <c r="DN119" s="809"/>
      <c r="DO119" s="809"/>
      <c r="DP119" s="810"/>
      <c r="DQ119" s="811" t="s">
        <v>237</v>
      </c>
      <c r="DR119" s="809"/>
      <c r="DS119" s="809"/>
      <c r="DT119" s="809"/>
      <c r="DU119" s="810"/>
      <c r="DV119" s="897" t="s">
        <v>237</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460</v>
      </c>
      <c r="AB120" s="826"/>
      <c r="AC120" s="826"/>
      <c r="AD120" s="826"/>
      <c r="AE120" s="827"/>
      <c r="AF120" s="828" t="s">
        <v>237</v>
      </c>
      <c r="AG120" s="826"/>
      <c r="AH120" s="826"/>
      <c r="AI120" s="826"/>
      <c r="AJ120" s="827"/>
      <c r="AK120" s="828" t="s">
        <v>237</v>
      </c>
      <c r="AL120" s="826"/>
      <c r="AM120" s="826"/>
      <c r="AN120" s="826"/>
      <c r="AO120" s="827"/>
      <c r="AP120" s="873" t="s">
        <v>237</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9922300</v>
      </c>
      <c r="BR120" s="891"/>
      <c r="BS120" s="891"/>
      <c r="BT120" s="891"/>
      <c r="BU120" s="891"/>
      <c r="BV120" s="891">
        <v>7838998</v>
      </c>
      <c r="BW120" s="891"/>
      <c r="BX120" s="891"/>
      <c r="BY120" s="891"/>
      <c r="BZ120" s="891"/>
      <c r="CA120" s="891">
        <v>8520103</v>
      </c>
      <c r="CB120" s="891"/>
      <c r="CC120" s="891"/>
      <c r="CD120" s="891"/>
      <c r="CE120" s="891"/>
      <c r="CF120" s="915">
        <v>88.8</v>
      </c>
      <c r="CG120" s="916"/>
      <c r="CH120" s="916"/>
      <c r="CI120" s="916"/>
      <c r="CJ120" s="916"/>
      <c r="CK120" s="917" t="s">
        <v>469</v>
      </c>
      <c r="CL120" s="901"/>
      <c r="CM120" s="901"/>
      <c r="CN120" s="901"/>
      <c r="CO120" s="902"/>
      <c r="CP120" s="921" t="s">
        <v>470</v>
      </c>
      <c r="CQ120" s="922"/>
      <c r="CR120" s="922"/>
      <c r="CS120" s="922"/>
      <c r="CT120" s="922"/>
      <c r="CU120" s="922"/>
      <c r="CV120" s="922"/>
      <c r="CW120" s="922"/>
      <c r="CX120" s="922"/>
      <c r="CY120" s="922"/>
      <c r="CZ120" s="922"/>
      <c r="DA120" s="922"/>
      <c r="DB120" s="922"/>
      <c r="DC120" s="922"/>
      <c r="DD120" s="922"/>
      <c r="DE120" s="922"/>
      <c r="DF120" s="923"/>
      <c r="DG120" s="910">
        <v>4801108</v>
      </c>
      <c r="DH120" s="891"/>
      <c r="DI120" s="891"/>
      <c r="DJ120" s="891"/>
      <c r="DK120" s="891"/>
      <c r="DL120" s="891">
        <v>4203066</v>
      </c>
      <c r="DM120" s="891"/>
      <c r="DN120" s="891"/>
      <c r="DO120" s="891"/>
      <c r="DP120" s="891"/>
      <c r="DQ120" s="891">
        <v>3842838</v>
      </c>
      <c r="DR120" s="891"/>
      <c r="DS120" s="891"/>
      <c r="DT120" s="891"/>
      <c r="DU120" s="891"/>
      <c r="DV120" s="892">
        <v>40.1</v>
      </c>
      <c r="DW120" s="892"/>
      <c r="DX120" s="892"/>
      <c r="DY120" s="892"/>
      <c r="DZ120" s="893"/>
    </row>
    <row r="121" spans="1:130" s="248" customFormat="1" ht="26.25" customHeight="1" x14ac:dyDescent="0.15">
      <c r="A121" s="866"/>
      <c r="B121" s="867"/>
      <c r="C121" s="912" t="s">
        <v>471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237</v>
      </c>
      <c r="AB121" s="826"/>
      <c r="AC121" s="826"/>
      <c r="AD121" s="826"/>
      <c r="AE121" s="827"/>
      <c r="AF121" s="828" t="s">
        <v>237</v>
      </c>
      <c r="AG121" s="826"/>
      <c r="AH121" s="826"/>
      <c r="AI121" s="826"/>
      <c r="AJ121" s="827"/>
      <c r="AK121" s="828" t="s">
        <v>237</v>
      </c>
      <c r="AL121" s="826"/>
      <c r="AM121" s="826"/>
      <c r="AN121" s="826"/>
      <c r="AO121" s="827"/>
      <c r="AP121" s="873" t="s">
        <v>237</v>
      </c>
      <c r="AQ121" s="874"/>
      <c r="AR121" s="874"/>
      <c r="AS121" s="874"/>
      <c r="AT121" s="875"/>
      <c r="AU121" s="935"/>
      <c r="AV121" s="936"/>
      <c r="AW121" s="936"/>
      <c r="AX121" s="936"/>
      <c r="AY121" s="937"/>
      <c r="AZ121" s="861" t="s">
        <v>472</v>
      </c>
      <c r="BA121" s="796"/>
      <c r="BB121" s="796"/>
      <c r="BC121" s="796"/>
      <c r="BD121" s="796"/>
      <c r="BE121" s="796"/>
      <c r="BF121" s="796"/>
      <c r="BG121" s="796"/>
      <c r="BH121" s="796"/>
      <c r="BI121" s="796"/>
      <c r="BJ121" s="796"/>
      <c r="BK121" s="796"/>
      <c r="BL121" s="796"/>
      <c r="BM121" s="796"/>
      <c r="BN121" s="796"/>
      <c r="BO121" s="796"/>
      <c r="BP121" s="797"/>
      <c r="BQ121" s="862">
        <v>1470543</v>
      </c>
      <c r="BR121" s="863"/>
      <c r="BS121" s="863"/>
      <c r="BT121" s="863"/>
      <c r="BU121" s="863"/>
      <c r="BV121" s="863">
        <v>1412072</v>
      </c>
      <c r="BW121" s="863"/>
      <c r="BX121" s="863"/>
      <c r="BY121" s="863"/>
      <c r="BZ121" s="863"/>
      <c r="CA121" s="863">
        <v>1397500</v>
      </c>
      <c r="CB121" s="863"/>
      <c r="CC121" s="863"/>
      <c r="CD121" s="863"/>
      <c r="CE121" s="863"/>
      <c r="CF121" s="924">
        <v>14.6</v>
      </c>
      <c r="CG121" s="925"/>
      <c r="CH121" s="925"/>
      <c r="CI121" s="925"/>
      <c r="CJ121" s="925"/>
      <c r="CK121" s="918"/>
      <c r="CL121" s="904"/>
      <c r="CM121" s="904"/>
      <c r="CN121" s="904"/>
      <c r="CO121" s="905"/>
      <c r="CP121" s="884" t="s">
        <v>404</v>
      </c>
      <c r="CQ121" s="885"/>
      <c r="CR121" s="885"/>
      <c r="CS121" s="885"/>
      <c r="CT121" s="885"/>
      <c r="CU121" s="885"/>
      <c r="CV121" s="885"/>
      <c r="CW121" s="885"/>
      <c r="CX121" s="885"/>
      <c r="CY121" s="885"/>
      <c r="CZ121" s="885"/>
      <c r="DA121" s="885"/>
      <c r="DB121" s="885"/>
      <c r="DC121" s="885"/>
      <c r="DD121" s="885"/>
      <c r="DE121" s="885"/>
      <c r="DF121" s="886"/>
      <c r="DG121" s="862">
        <v>473</v>
      </c>
      <c r="DH121" s="863"/>
      <c r="DI121" s="863"/>
      <c r="DJ121" s="863"/>
      <c r="DK121" s="863"/>
      <c r="DL121" s="863">
        <v>408</v>
      </c>
      <c r="DM121" s="863"/>
      <c r="DN121" s="863"/>
      <c r="DO121" s="863"/>
      <c r="DP121" s="863"/>
      <c r="DQ121" s="863">
        <v>340</v>
      </c>
      <c r="DR121" s="863"/>
      <c r="DS121" s="863"/>
      <c r="DT121" s="863"/>
      <c r="DU121" s="863"/>
      <c r="DV121" s="840">
        <v>0</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237</v>
      </c>
      <c r="AB122" s="826"/>
      <c r="AC122" s="826"/>
      <c r="AD122" s="826"/>
      <c r="AE122" s="827"/>
      <c r="AF122" s="828" t="s">
        <v>237</v>
      </c>
      <c r="AG122" s="826"/>
      <c r="AH122" s="826"/>
      <c r="AI122" s="826"/>
      <c r="AJ122" s="827"/>
      <c r="AK122" s="828" t="s">
        <v>237</v>
      </c>
      <c r="AL122" s="826"/>
      <c r="AM122" s="826"/>
      <c r="AN122" s="826"/>
      <c r="AO122" s="827"/>
      <c r="AP122" s="873" t="s">
        <v>237</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20805813</v>
      </c>
      <c r="BR122" s="894"/>
      <c r="BS122" s="894"/>
      <c r="BT122" s="894"/>
      <c r="BU122" s="894"/>
      <c r="BV122" s="894">
        <v>20508707</v>
      </c>
      <c r="BW122" s="894"/>
      <c r="BX122" s="894"/>
      <c r="BY122" s="894"/>
      <c r="BZ122" s="894"/>
      <c r="CA122" s="894">
        <v>20569432</v>
      </c>
      <c r="CB122" s="894"/>
      <c r="CC122" s="894"/>
      <c r="CD122" s="894"/>
      <c r="CE122" s="894"/>
      <c r="CF122" s="895">
        <v>214.4</v>
      </c>
      <c r="CG122" s="896"/>
      <c r="CH122" s="896"/>
      <c r="CI122" s="896"/>
      <c r="CJ122" s="896"/>
      <c r="CK122" s="918"/>
      <c r="CL122" s="904"/>
      <c r="CM122" s="904"/>
      <c r="CN122" s="904"/>
      <c r="CO122" s="905"/>
      <c r="CP122" s="884" t="s">
        <v>407</v>
      </c>
      <c r="CQ122" s="885"/>
      <c r="CR122" s="885"/>
      <c r="CS122" s="885"/>
      <c r="CT122" s="885"/>
      <c r="CU122" s="885"/>
      <c r="CV122" s="885"/>
      <c r="CW122" s="885"/>
      <c r="CX122" s="885"/>
      <c r="CY122" s="885"/>
      <c r="CZ122" s="885"/>
      <c r="DA122" s="885"/>
      <c r="DB122" s="885"/>
      <c r="DC122" s="885"/>
      <c r="DD122" s="885"/>
      <c r="DE122" s="885"/>
      <c r="DF122" s="886"/>
      <c r="DG122" s="862" t="s">
        <v>237</v>
      </c>
      <c r="DH122" s="863"/>
      <c r="DI122" s="863"/>
      <c r="DJ122" s="863"/>
      <c r="DK122" s="863"/>
      <c r="DL122" s="863" t="s">
        <v>464</v>
      </c>
      <c r="DM122" s="863"/>
      <c r="DN122" s="863"/>
      <c r="DO122" s="863"/>
      <c r="DP122" s="863"/>
      <c r="DQ122" s="863" t="s">
        <v>460</v>
      </c>
      <c r="DR122" s="863"/>
      <c r="DS122" s="863"/>
      <c r="DT122" s="863"/>
      <c r="DU122" s="863"/>
      <c r="DV122" s="840" t="s">
        <v>237</v>
      </c>
      <c r="DW122" s="840"/>
      <c r="DX122" s="840"/>
      <c r="DY122" s="840"/>
      <c r="DZ122" s="841"/>
    </row>
    <row r="123" spans="1:130" s="248" customFormat="1" ht="26.25" customHeight="1" x14ac:dyDescent="0.15">
      <c r="A123" s="866"/>
      <c r="B123" s="867"/>
      <c r="C123" s="870" t="s">
        <v>456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237</v>
      </c>
      <c r="AB123" s="826"/>
      <c r="AC123" s="826"/>
      <c r="AD123" s="826"/>
      <c r="AE123" s="827"/>
      <c r="AF123" s="828" t="s">
        <v>464</v>
      </c>
      <c r="AG123" s="826"/>
      <c r="AH123" s="826"/>
      <c r="AI123" s="826"/>
      <c r="AJ123" s="827"/>
      <c r="AK123" s="828" t="s">
        <v>237</v>
      </c>
      <c r="AL123" s="826"/>
      <c r="AM123" s="826"/>
      <c r="AN123" s="826"/>
      <c r="AO123" s="827"/>
      <c r="AP123" s="873" t="s">
        <v>237</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474</v>
      </c>
      <c r="BP123" s="927"/>
      <c r="BQ123" s="881">
        <v>32198656</v>
      </c>
      <c r="BR123" s="882"/>
      <c r="BS123" s="882"/>
      <c r="BT123" s="882"/>
      <c r="BU123" s="882"/>
      <c r="BV123" s="882">
        <v>29759777</v>
      </c>
      <c r="BW123" s="882"/>
      <c r="BX123" s="882"/>
      <c r="BY123" s="882"/>
      <c r="BZ123" s="882"/>
      <c r="CA123" s="882">
        <v>30487035</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237</v>
      </c>
      <c r="AB124" s="826"/>
      <c r="AC124" s="826"/>
      <c r="AD124" s="826"/>
      <c r="AE124" s="827"/>
      <c r="AF124" s="828" t="s">
        <v>237</v>
      </c>
      <c r="AG124" s="826"/>
      <c r="AH124" s="826"/>
      <c r="AI124" s="826"/>
      <c r="AJ124" s="827"/>
      <c r="AK124" s="828" t="s">
        <v>464</v>
      </c>
      <c r="AL124" s="826"/>
      <c r="AM124" s="826"/>
      <c r="AN124" s="826"/>
      <c r="AO124" s="827"/>
      <c r="AP124" s="873" t="s">
        <v>237</v>
      </c>
      <c r="AQ124" s="874"/>
      <c r="AR124" s="874"/>
      <c r="AS124" s="874"/>
      <c r="AT124" s="875"/>
      <c r="AU124" s="876" t="s">
        <v>475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237</v>
      </c>
      <c r="BR124" s="880"/>
      <c r="BS124" s="880"/>
      <c r="BT124" s="880"/>
      <c r="BU124" s="880"/>
      <c r="BV124" s="880">
        <v>12.5</v>
      </c>
      <c r="BW124" s="880"/>
      <c r="BX124" s="880"/>
      <c r="BY124" s="880"/>
      <c r="BZ124" s="880"/>
      <c r="CA124" s="880">
        <v>5.7</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t="s">
        <v>237</v>
      </c>
      <c r="DH124" s="809"/>
      <c r="DI124" s="809"/>
      <c r="DJ124" s="809"/>
      <c r="DK124" s="810"/>
      <c r="DL124" s="811" t="s">
        <v>237</v>
      </c>
      <c r="DM124" s="809"/>
      <c r="DN124" s="809"/>
      <c r="DO124" s="809"/>
      <c r="DP124" s="810"/>
      <c r="DQ124" s="811" t="s">
        <v>237</v>
      </c>
      <c r="DR124" s="809"/>
      <c r="DS124" s="809"/>
      <c r="DT124" s="809"/>
      <c r="DU124" s="810"/>
      <c r="DV124" s="897" t="s">
        <v>237</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237</v>
      </c>
      <c r="AB125" s="826"/>
      <c r="AC125" s="826"/>
      <c r="AD125" s="826"/>
      <c r="AE125" s="827"/>
      <c r="AF125" s="828" t="s">
        <v>237</v>
      </c>
      <c r="AG125" s="826"/>
      <c r="AH125" s="826"/>
      <c r="AI125" s="826"/>
      <c r="AJ125" s="827"/>
      <c r="AK125" s="828" t="s">
        <v>237</v>
      </c>
      <c r="AL125" s="826"/>
      <c r="AM125" s="826"/>
      <c r="AN125" s="826"/>
      <c r="AO125" s="827"/>
      <c r="AP125" s="873" t="s">
        <v>237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237</v>
      </c>
      <c r="DH125" s="891"/>
      <c r="DI125" s="891"/>
      <c r="DJ125" s="891"/>
      <c r="DK125" s="891"/>
      <c r="DL125" s="891" t="s">
        <v>237</v>
      </c>
      <c r="DM125" s="891"/>
      <c r="DN125" s="891"/>
      <c r="DO125" s="891"/>
      <c r="DP125" s="891"/>
      <c r="DQ125" s="891" t="s">
        <v>460</v>
      </c>
      <c r="DR125" s="891"/>
      <c r="DS125" s="891"/>
      <c r="DT125" s="891"/>
      <c r="DU125" s="891"/>
      <c r="DV125" s="892" t="s">
        <v>410</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237</v>
      </c>
      <c r="AB126" s="826"/>
      <c r="AC126" s="826"/>
      <c r="AD126" s="826"/>
      <c r="AE126" s="827"/>
      <c r="AF126" s="828" t="s">
        <v>410</v>
      </c>
      <c r="AG126" s="826"/>
      <c r="AH126" s="826"/>
      <c r="AI126" s="826"/>
      <c r="AJ126" s="827"/>
      <c r="AK126" s="828" t="s">
        <v>237</v>
      </c>
      <c r="AL126" s="826"/>
      <c r="AM126" s="826"/>
      <c r="AN126" s="826"/>
      <c r="AO126" s="827"/>
      <c r="AP126" s="873" t="s">
        <v>237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479</v>
      </c>
      <c r="CQ126" s="796"/>
      <c r="CR126" s="796"/>
      <c r="CS126" s="796"/>
      <c r="CT126" s="796"/>
      <c r="CU126" s="796"/>
      <c r="CV126" s="796"/>
      <c r="CW126" s="796"/>
      <c r="CX126" s="796"/>
      <c r="CY126" s="796"/>
      <c r="CZ126" s="796"/>
      <c r="DA126" s="796"/>
      <c r="DB126" s="796"/>
      <c r="DC126" s="796"/>
      <c r="DD126" s="796"/>
      <c r="DE126" s="796"/>
      <c r="DF126" s="797"/>
      <c r="DG126" s="862" t="s">
        <v>237</v>
      </c>
      <c r="DH126" s="863"/>
      <c r="DI126" s="863"/>
      <c r="DJ126" s="863"/>
      <c r="DK126" s="863"/>
      <c r="DL126" s="863" t="s">
        <v>237</v>
      </c>
      <c r="DM126" s="863"/>
      <c r="DN126" s="863"/>
      <c r="DO126" s="863"/>
      <c r="DP126" s="863"/>
      <c r="DQ126" s="863" t="s">
        <v>237</v>
      </c>
      <c r="DR126" s="863"/>
      <c r="DS126" s="863"/>
      <c r="DT126" s="863"/>
      <c r="DU126" s="863"/>
      <c r="DV126" s="840" t="s">
        <v>237</v>
      </c>
      <c r="DW126" s="840"/>
      <c r="DX126" s="840"/>
      <c r="DY126" s="840"/>
      <c r="DZ126" s="841"/>
    </row>
    <row r="127" spans="1:130" s="248" customFormat="1" ht="26.25" customHeight="1" x14ac:dyDescent="0.15">
      <c r="A127" s="868"/>
      <c r="B127" s="869"/>
      <c r="C127" s="887" t="s">
        <v>480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237</v>
      </c>
      <c r="AB127" s="826"/>
      <c r="AC127" s="826"/>
      <c r="AD127" s="826"/>
      <c r="AE127" s="827"/>
      <c r="AF127" s="828" t="s">
        <v>237</v>
      </c>
      <c r="AG127" s="826"/>
      <c r="AH127" s="826"/>
      <c r="AI127" s="826"/>
      <c r="AJ127" s="827"/>
      <c r="AK127" s="828" t="s">
        <v>237</v>
      </c>
      <c r="AL127" s="826"/>
      <c r="AM127" s="826"/>
      <c r="AN127" s="826"/>
      <c r="AO127" s="827"/>
      <c r="AP127" s="873" t="s">
        <v>237</v>
      </c>
      <c r="AQ127" s="874"/>
      <c r="AR127" s="874"/>
      <c r="AS127" s="874"/>
      <c r="AT127" s="875"/>
      <c r="AU127" s="284"/>
      <c r="AV127" s="284"/>
      <c r="AW127" s="284"/>
      <c r="AX127" s="890"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485</v>
      </c>
      <c r="CQ127" s="796"/>
      <c r="CR127" s="796"/>
      <c r="CS127" s="796"/>
      <c r="CT127" s="796"/>
      <c r="CU127" s="796"/>
      <c r="CV127" s="796"/>
      <c r="CW127" s="796"/>
      <c r="CX127" s="796"/>
      <c r="CY127" s="796"/>
      <c r="CZ127" s="796"/>
      <c r="DA127" s="796"/>
      <c r="DB127" s="796"/>
      <c r="DC127" s="796"/>
      <c r="DD127" s="796"/>
      <c r="DE127" s="796"/>
      <c r="DF127" s="797"/>
      <c r="DG127" s="862" t="s">
        <v>237</v>
      </c>
      <c r="DH127" s="863"/>
      <c r="DI127" s="863"/>
      <c r="DJ127" s="863"/>
      <c r="DK127" s="863"/>
      <c r="DL127" s="863" t="s">
        <v>237</v>
      </c>
      <c r="DM127" s="863"/>
      <c r="DN127" s="863"/>
      <c r="DO127" s="863"/>
      <c r="DP127" s="863"/>
      <c r="DQ127" s="863" t="s">
        <v>410</v>
      </c>
      <c r="DR127" s="863"/>
      <c r="DS127" s="863"/>
      <c r="DT127" s="863"/>
      <c r="DU127" s="863"/>
      <c r="DV127" s="840" t="s">
        <v>237</v>
      </c>
      <c r="DW127" s="840"/>
      <c r="DX127" s="840"/>
      <c r="DY127" s="840"/>
      <c r="DZ127" s="841"/>
    </row>
    <row r="128" spans="1:130" s="248" customFormat="1" ht="26.25" customHeight="1" thickBot="1" x14ac:dyDescent="0.2">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v>193450</v>
      </c>
      <c r="AB128" s="847"/>
      <c r="AC128" s="847"/>
      <c r="AD128" s="847"/>
      <c r="AE128" s="848"/>
      <c r="AF128" s="849">
        <v>208506</v>
      </c>
      <c r="AG128" s="847"/>
      <c r="AH128" s="847"/>
      <c r="AI128" s="847"/>
      <c r="AJ128" s="848"/>
      <c r="AK128" s="849">
        <v>191950</v>
      </c>
      <c r="AL128" s="847"/>
      <c r="AM128" s="847"/>
      <c r="AN128" s="847"/>
      <c r="AO128" s="848"/>
      <c r="AP128" s="850"/>
      <c r="AQ128" s="851"/>
      <c r="AR128" s="851"/>
      <c r="AS128" s="851"/>
      <c r="AT128" s="852"/>
      <c r="AU128" s="284"/>
      <c r="AV128" s="284"/>
      <c r="AW128" s="284"/>
      <c r="AX128" s="853" t="s">
        <v>488</v>
      </c>
      <c r="AY128" s="854"/>
      <c r="AZ128" s="854"/>
      <c r="BA128" s="854"/>
      <c r="BB128" s="854"/>
      <c r="BC128" s="854"/>
      <c r="BD128" s="854"/>
      <c r="BE128" s="855"/>
      <c r="BF128" s="832" t="s">
        <v>237</v>
      </c>
      <c r="BG128" s="833"/>
      <c r="BH128" s="833"/>
      <c r="BI128" s="833"/>
      <c r="BJ128" s="833"/>
      <c r="BK128" s="833"/>
      <c r="BL128" s="856"/>
      <c r="BM128" s="832">
        <v>13.11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489</v>
      </c>
      <c r="CQ128" s="774"/>
      <c r="CR128" s="774"/>
      <c r="CS128" s="774"/>
      <c r="CT128" s="774"/>
      <c r="CU128" s="774"/>
      <c r="CV128" s="774"/>
      <c r="CW128" s="774"/>
      <c r="CX128" s="774"/>
      <c r="CY128" s="774"/>
      <c r="CZ128" s="774"/>
      <c r="DA128" s="774"/>
      <c r="DB128" s="774"/>
      <c r="DC128" s="774"/>
      <c r="DD128" s="774"/>
      <c r="DE128" s="774"/>
      <c r="DF128" s="775"/>
      <c r="DG128" s="836" t="s">
        <v>237</v>
      </c>
      <c r="DH128" s="837"/>
      <c r="DI128" s="837"/>
      <c r="DJ128" s="837"/>
      <c r="DK128" s="837"/>
      <c r="DL128" s="837" t="s">
        <v>410</v>
      </c>
      <c r="DM128" s="837"/>
      <c r="DN128" s="837"/>
      <c r="DO128" s="837"/>
      <c r="DP128" s="837"/>
      <c r="DQ128" s="837" t="s">
        <v>237</v>
      </c>
      <c r="DR128" s="837"/>
      <c r="DS128" s="837"/>
      <c r="DT128" s="837"/>
      <c r="DU128" s="837"/>
      <c r="DV128" s="838" t="s">
        <v>237</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490</v>
      </c>
      <c r="X129" s="823"/>
      <c r="Y129" s="823"/>
      <c r="Z129" s="824"/>
      <c r="AA129" s="825">
        <v>11589277</v>
      </c>
      <c r="AB129" s="826"/>
      <c r="AC129" s="826"/>
      <c r="AD129" s="826"/>
      <c r="AE129" s="827"/>
      <c r="AF129" s="828">
        <v>11358583</v>
      </c>
      <c r="AG129" s="826"/>
      <c r="AH129" s="826"/>
      <c r="AI129" s="826"/>
      <c r="AJ129" s="827"/>
      <c r="AK129" s="828">
        <v>11570912</v>
      </c>
      <c r="AL129" s="826"/>
      <c r="AM129" s="826"/>
      <c r="AN129" s="826"/>
      <c r="AO129" s="827"/>
      <c r="AP129" s="829"/>
      <c r="AQ129" s="830"/>
      <c r="AR129" s="830"/>
      <c r="AS129" s="830"/>
      <c r="AT129" s="831"/>
      <c r="AU129" s="286"/>
      <c r="AV129" s="286"/>
      <c r="AW129" s="286"/>
      <c r="AX129" s="795" t="s">
        <v>491</v>
      </c>
      <c r="AY129" s="796"/>
      <c r="AZ129" s="796"/>
      <c r="BA129" s="796"/>
      <c r="BB129" s="796"/>
      <c r="BC129" s="796"/>
      <c r="BD129" s="796"/>
      <c r="BE129" s="797"/>
      <c r="BF129" s="815" t="s">
        <v>237</v>
      </c>
      <c r="BG129" s="816"/>
      <c r="BH129" s="816"/>
      <c r="BI129" s="816"/>
      <c r="BJ129" s="816"/>
      <c r="BK129" s="816"/>
      <c r="BL129" s="817"/>
      <c r="BM129" s="815">
        <v>18.11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493</v>
      </c>
      <c r="X130" s="823"/>
      <c r="Y130" s="823"/>
      <c r="Z130" s="824"/>
      <c r="AA130" s="825">
        <v>2263020</v>
      </c>
      <c r="AB130" s="826"/>
      <c r="AC130" s="826"/>
      <c r="AD130" s="826"/>
      <c r="AE130" s="827"/>
      <c r="AF130" s="828">
        <v>1993797</v>
      </c>
      <c r="AG130" s="826"/>
      <c r="AH130" s="826"/>
      <c r="AI130" s="826"/>
      <c r="AJ130" s="827"/>
      <c r="AK130" s="828">
        <v>1979064</v>
      </c>
      <c r="AL130" s="826"/>
      <c r="AM130" s="826"/>
      <c r="AN130" s="826"/>
      <c r="AO130" s="827"/>
      <c r="AP130" s="829"/>
      <c r="AQ130" s="830"/>
      <c r="AR130" s="830"/>
      <c r="AS130" s="830"/>
      <c r="AT130" s="831"/>
      <c r="AU130" s="286"/>
      <c r="AV130" s="286"/>
      <c r="AW130" s="286"/>
      <c r="AX130" s="795" t="s">
        <v>494</v>
      </c>
      <c r="AY130" s="796"/>
      <c r="AZ130" s="796"/>
      <c r="BA130" s="796"/>
      <c r="BB130" s="796"/>
      <c r="BC130" s="796"/>
      <c r="BD130" s="796"/>
      <c r="BE130" s="797"/>
      <c r="BF130" s="798">
        <v>4.5999999999999996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495</v>
      </c>
      <c r="X131" s="806"/>
      <c r="Y131" s="806"/>
      <c r="Z131" s="807"/>
      <c r="AA131" s="808">
        <v>9326257</v>
      </c>
      <c r="AB131" s="809"/>
      <c r="AC131" s="809"/>
      <c r="AD131" s="809"/>
      <c r="AE131" s="810"/>
      <c r="AF131" s="811">
        <v>9364786</v>
      </c>
      <c r="AG131" s="809"/>
      <c r="AH131" s="809"/>
      <c r="AI131" s="809"/>
      <c r="AJ131" s="810"/>
      <c r="AK131" s="811">
        <v>9591848</v>
      </c>
      <c r="AL131" s="809"/>
      <c r="AM131" s="809"/>
      <c r="AN131" s="809"/>
      <c r="AO131" s="810"/>
      <c r="AP131" s="812"/>
      <c r="AQ131" s="813"/>
      <c r="AR131" s="813"/>
      <c r="AS131" s="813"/>
      <c r="AT131" s="814"/>
      <c r="AU131" s="286"/>
      <c r="AV131" s="286"/>
      <c r="AW131" s="286"/>
      <c r="AX131" s="773" t="s">
        <v>496</v>
      </c>
      <c r="AY131" s="774"/>
      <c r="AZ131" s="774"/>
      <c r="BA131" s="774"/>
      <c r="BB131" s="774"/>
      <c r="BC131" s="774"/>
      <c r="BD131" s="774"/>
      <c r="BE131" s="775"/>
      <c r="BF131" s="776">
        <v>5.7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498</v>
      </c>
      <c r="W132" s="786"/>
      <c r="X132" s="786"/>
      <c r="Y132" s="786"/>
      <c r="Z132" s="787"/>
      <c r="AA132" s="788">
        <v>2.9739798080000002</v>
      </c>
      <c r="AB132" s="789"/>
      <c r="AC132" s="789"/>
      <c r="AD132" s="789"/>
      <c r="AE132" s="790"/>
      <c r="AF132" s="791">
        <v>4.9286016789999998</v>
      </c>
      <c r="AG132" s="789"/>
      <c r="AH132" s="789"/>
      <c r="AI132" s="789"/>
      <c r="AJ132" s="790"/>
      <c r="AK132" s="791">
        <v>6.1080096350000002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499</v>
      </c>
      <c r="W133" s="765"/>
      <c r="X133" s="765"/>
      <c r="Y133" s="765"/>
      <c r="Z133" s="766"/>
      <c r="AA133" s="767">
        <v>4</v>
      </c>
      <c r="AB133" s="768"/>
      <c r="AC133" s="768"/>
      <c r="AD133" s="768"/>
      <c r="AE133" s="769"/>
      <c r="AF133" s="767">
        <v>4.0999999999999996</v>
      </c>
      <c r="AG133" s="768"/>
      <c r="AH133" s="768"/>
      <c r="AI133" s="768"/>
      <c r="AJ133" s="769"/>
      <c r="AK133" s="767">
        <v>4.5999999999999996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JVzc34CwRtuVhYZOJTc+nJHugJa3FDaiWeaIVbh3FPHDdZOTIQ5yiaQd+X+IBns6FlupULMnPvYp45bv9V80g==" saltValue="Pc2X/5SqcxU+Ev/7vz5Y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XvMqJY63GnyZIiUhX49eU5W/PQ9IZrdZLLth/rDgSlS/wByY1hBBY9qFWFoOo3NqpnaxW2/drPkKGQZ+k9nnQ==" saltValue="IaFBHbYwvYvw1134dYN9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FPQx5hT5zthU3CWbllEaoMh2SRrubmlzAeHshU2xc0PWxTE+t7BTweWcmen/hFKR4qm+K4l5ElwIU1TTRh73g==" saltValue="ZAnuUoV8tXhYd1fdgsqF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508</v>
      </c>
      <c r="AL9" s="1190"/>
      <c r="AM9" s="1190"/>
      <c r="AN9" s="1191"/>
      <c r="AO9" s="314">
        <v>3460207</v>
      </c>
      <c r="AP9" s="314">
        <v>71869</v>
      </c>
      <c r="AQ9" s="315">
        <v>83474</v>
      </c>
      <c r="AR9" s="316">
        <v>-13.9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509</v>
      </c>
      <c r="AL10" s="1190"/>
      <c r="AM10" s="1190"/>
      <c r="AN10" s="1191"/>
      <c r="AO10" s="317">
        <v>31841</v>
      </c>
      <c r="AP10" s="317">
        <v>661</v>
      </c>
      <c r="AQ10" s="318">
        <v>8278</v>
      </c>
      <c r="AR10" s="319">
        <v>-92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510</v>
      </c>
      <c r="AL11" s="1190"/>
      <c r="AM11" s="1190"/>
      <c r="AN11" s="1191"/>
      <c r="AO11" s="317">
        <v>26855</v>
      </c>
      <c r="AP11" s="317">
        <v>558</v>
      </c>
      <c r="AQ11" s="318">
        <v>1520</v>
      </c>
      <c r="AR11" s="319">
        <v>-63.3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511</v>
      </c>
      <c r="AL12" s="1190"/>
      <c r="AM12" s="1190"/>
      <c r="AN12" s="1191"/>
      <c r="AO12" s="317" t="s">
        <v>512</v>
      </c>
      <c r="AP12" s="317" t="s">
        <v>512</v>
      </c>
      <c r="AQ12" s="318">
        <v>13</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513</v>
      </c>
      <c r="AL13" s="1190"/>
      <c r="AM13" s="1190"/>
      <c r="AN13" s="1191"/>
      <c r="AO13" s="317">
        <v>164375</v>
      </c>
      <c r="AP13" s="317">
        <v>3414</v>
      </c>
      <c r="AQ13" s="318">
        <v>2948</v>
      </c>
      <c r="AR13" s="319">
        <v>15.8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514</v>
      </c>
      <c r="AL14" s="1190"/>
      <c r="AM14" s="1190"/>
      <c r="AN14" s="1191"/>
      <c r="AO14" s="317">
        <v>66323</v>
      </c>
      <c r="AP14" s="317">
        <v>1378</v>
      </c>
      <c r="AQ14" s="318">
        <v>1798</v>
      </c>
      <c r="AR14" s="319">
        <v>-23.4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515</v>
      </c>
      <c r="AL15" s="1193"/>
      <c r="AM15" s="1193"/>
      <c r="AN15" s="1194"/>
      <c r="AO15" s="317">
        <v>-244173</v>
      </c>
      <c r="AP15" s="317">
        <v>-5072</v>
      </c>
      <c r="AQ15" s="318">
        <v>-6111</v>
      </c>
      <c r="AR15" s="319">
        <v>-17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3505428</v>
      </c>
      <c r="AP16" s="317">
        <v>72808</v>
      </c>
      <c r="AQ16" s="318">
        <v>91920</v>
      </c>
      <c r="AR16" s="319">
        <v>-20.8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520</v>
      </c>
      <c r="AL21" s="1196"/>
      <c r="AM21" s="1196"/>
      <c r="AN21" s="1197"/>
      <c r="AO21" s="330">
        <v>6.4</v>
      </c>
      <c r="AP21" s="331">
        <v>8.52</v>
      </c>
      <c r="AQ21" s="332">
        <v>-2.12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521</v>
      </c>
      <c r="AL22" s="1196"/>
      <c r="AM22" s="1196"/>
      <c r="AN22" s="1197"/>
      <c r="AO22" s="335">
        <v>100.3</v>
      </c>
      <c r="AP22" s="336">
        <v>97.5</v>
      </c>
      <c r="AQ22" s="337">
        <v>2.8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525</v>
      </c>
      <c r="AL32" s="1179"/>
      <c r="AM32" s="1179"/>
      <c r="AN32" s="1180"/>
      <c r="AO32" s="345">
        <v>1987960</v>
      </c>
      <c r="AP32" s="345">
        <v>41290</v>
      </c>
      <c r="AQ32" s="346">
        <v>52518</v>
      </c>
      <c r="AR32" s="347">
        <v>-21.4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526</v>
      </c>
      <c r="AL33" s="1179"/>
      <c r="AM33" s="1179"/>
      <c r="AN33" s="1180"/>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527</v>
      </c>
      <c r="AL34" s="1179"/>
      <c r="AM34" s="1179"/>
      <c r="AN34" s="1180"/>
      <c r="AO34" s="345" t="s">
        <v>512</v>
      </c>
      <c r="AP34" s="345" t="s">
        <v>512</v>
      </c>
      <c r="AQ34" s="346">
        <v>24</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528</v>
      </c>
      <c r="AL35" s="1179"/>
      <c r="AM35" s="1179"/>
      <c r="AN35" s="1180"/>
      <c r="AO35" s="345">
        <v>545867</v>
      </c>
      <c r="AP35" s="345">
        <v>11338</v>
      </c>
      <c r="AQ35" s="346">
        <v>18573</v>
      </c>
      <c r="AR35" s="347">
        <v>-39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529</v>
      </c>
      <c r="AL36" s="1179"/>
      <c r="AM36" s="1179"/>
      <c r="AN36" s="1180"/>
      <c r="AO36" s="345">
        <v>223058</v>
      </c>
      <c r="AP36" s="345">
        <v>4633</v>
      </c>
      <c r="AQ36" s="346">
        <v>2920</v>
      </c>
      <c r="AR36" s="347">
        <v>58.7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530</v>
      </c>
      <c r="AL37" s="1179"/>
      <c r="AM37" s="1179"/>
      <c r="AN37" s="1180"/>
      <c r="AO37" s="345" t="s">
        <v>512</v>
      </c>
      <c r="AP37" s="345" t="s">
        <v>512</v>
      </c>
      <c r="AQ37" s="346">
        <v>483</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531</v>
      </c>
      <c r="AL38" s="1176"/>
      <c r="AM38" s="1176"/>
      <c r="AN38" s="1177"/>
      <c r="AO38" s="348" t="s">
        <v>512</v>
      </c>
      <c r="AP38" s="348" t="s">
        <v>512</v>
      </c>
      <c r="AQ38" s="349">
        <v>1</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532</v>
      </c>
      <c r="AL39" s="1176"/>
      <c r="AM39" s="1176"/>
      <c r="AN39" s="1177"/>
      <c r="AO39" s="345">
        <v>-191950</v>
      </c>
      <c r="AP39" s="345">
        <v>-3987</v>
      </c>
      <c r="AQ39" s="346">
        <v>-4335</v>
      </c>
      <c r="AR39" s="347">
        <v>-8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533</v>
      </c>
      <c r="AL40" s="1179"/>
      <c r="AM40" s="1179"/>
      <c r="AN40" s="1180"/>
      <c r="AO40" s="345">
        <v>-1979064</v>
      </c>
      <c r="AP40" s="345">
        <v>-41105</v>
      </c>
      <c r="AQ40" s="346">
        <v>-49481</v>
      </c>
      <c r="AR40" s="347">
        <v>-16.899999999999999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585871</v>
      </c>
      <c r="AP41" s="345">
        <v>12169</v>
      </c>
      <c r="AQ41" s="346">
        <v>20703</v>
      </c>
      <c r="AR41" s="347">
        <v>-41.2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503</v>
      </c>
      <c r="AN49" s="1186" t="s">
        <v>537</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2254050</v>
      </c>
      <c r="AN51" s="367">
        <v>45923</v>
      </c>
      <c r="AO51" s="368">
        <v>5</v>
      </c>
      <c r="AP51" s="369">
        <v>65876</v>
      </c>
      <c r="AQ51" s="370">
        <v>-19.399999999999999</v>
      </c>
      <c r="AR51" s="371">
        <v>24.4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1181134</v>
      </c>
      <c r="AN52" s="375">
        <v>24064</v>
      </c>
      <c r="AO52" s="376">
        <v>2.9</v>
      </c>
      <c r="AP52" s="377">
        <v>36484</v>
      </c>
      <c r="AQ52" s="378">
        <v>-3.8</v>
      </c>
      <c r="AR52" s="379">
        <v>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2828405</v>
      </c>
      <c r="AN53" s="367">
        <v>57792</v>
      </c>
      <c r="AO53" s="368">
        <v>25.8</v>
      </c>
      <c r="AP53" s="369">
        <v>68468</v>
      </c>
      <c r="AQ53" s="370">
        <v>3.9</v>
      </c>
      <c r="AR53" s="371">
        <v>21.9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1581478</v>
      </c>
      <c r="AN54" s="375">
        <v>32314</v>
      </c>
      <c r="AO54" s="376">
        <v>34.299999999999997</v>
      </c>
      <c r="AP54" s="377">
        <v>34140</v>
      </c>
      <c r="AQ54" s="378">
        <v>-6.4</v>
      </c>
      <c r="AR54" s="379">
        <v>40.700000000000003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3217721</v>
      </c>
      <c r="AN55" s="367">
        <v>66015</v>
      </c>
      <c r="AO55" s="368">
        <v>14.2</v>
      </c>
      <c r="AP55" s="369">
        <v>69729</v>
      </c>
      <c r="AQ55" s="370">
        <v>1.8</v>
      </c>
      <c r="AR55" s="371">
        <v>12.4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2175546</v>
      </c>
      <c r="AN56" s="375">
        <v>44634</v>
      </c>
      <c r="AO56" s="376">
        <v>38.1</v>
      </c>
      <c r="AP56" s="377">
        <v>38908</v>
      </c>
      <c r="AQ56" s="378">
        <v>14</v>
      </c>
      <c r="AR56" s="379">
        <v>24.1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7232036</v>
      </c>
      <c r="AN57" s="367">
        <v>149157</v>
      </c>
      <c r="AO57" s="368">
        <v>125.9</v>
      </c>
      <c r="AP57" s="369">
        <v>74581</v>
      </c>
      <c r="AQ57" s="370">
        <v>7</v>
      </c>
      <c r="AR57" s="371">
        <v>118.9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6336022</v>
      </c>
      <c r="AN58" s="375">
        <v>130677</v>
      </c>
      <c r="AO58" s="376">
        <v>192.8</v>
      </c>
      <c r="AP58" s="377">
        <v>41563</v>
      </c>
      <c r="AQ58" s="378">
        <v>6.8</v>
      </c>
      <c r="AR58" s="379">
        <v>186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2506052</v>
      </c>
      <c r="AN59" s="367">
        <v>52051</v>
      </c>
      <c r="AO59" s="368">
        <v>-65.099999999999994</v>
      </c>
      <c r="AP59" s="369">
        <v>76347</v>
      </c>
      <c r="AQ59" s="370">
        <v>2.4</v>
      </c>
      <c r="AR59" s="371">
        <v>-67.5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1336031</v>
      </c>
      <c r="AN60" s="375">
        <v>27750</v>
      </c>
      <c r="AO60" s="376">
        <v>-78.8</v>
      </c>
      <c r="AP60" s="377">
        <v>41762</v>
      </c>
      <c r="AQ60" s="378">
        <v>0.5</v>
      </c>
      <c r="AR60" s="379">
        <v>-79.3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3607653</v>
      </c>
      <c r="AN61" s="382">
        <v>74188</v>
      </c>
      <c r="AO61" s="383">
        <v>21.2</v>
      </c>
      <c r="AP61" s="384">
        <v>71000</v>
      </c>
      <c r="AQ61" s="385">
        <v>-0.9</v>
      </c>
      <c r="AR61" s="371">
        <v>22.1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2522042</v>
      </c>
      <c r="AN62" s="375">
        <v>51888</v>
      </c>
      <c r="AO62" s="376">
        <v>37.9</v>
      </c>
      <c r="AP62" s="377">
        <v>38571</v>
      </c>
      <c r="AQ62" s="378">
        <v>2.2000000000000002</v>
      </c>
      <c r="AR62" s="379">
        <v>35.700000000000003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e/6mQpqHwWPHHCqTBkocliNGNfaY88db5VEDk960KNWGSnh5WbaFPi5HI0hmVrSwvXGVGJ1GBzrd+vWvjhX8Q==" saltValue="EwVyPtDnTm+jcC3DcXIbh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imZrz4tLn8KiiGeMxj2GvfGWewWOlTprAzzJkgOGyqlvEqxoAfV1DHKBujt7azYqRkFkfROK6iHIktvIw2Gnbg==" saltValue="9qA0iK+1EF0pl2ueCCE8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oFqAUq096elJM1YAXmkVRwFTnovDztAypFkncV96N2T2Q8p2OcfBb0oH9pAmyBFCxb/JF2Arr+oihnc2vtEHQw==" saltValue="rTMtUWDzbk4kbVULCyOK4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37.35</v>
      </c>
      <c r="G47" s="12">
        <v>39.270000000000003</v>
      </c>
      <c r="H47" s="12">
        <v>36.53</v>
      </c>
      <c r="I47" s="12">
        <v>36.92</v>
      </c>
      <c r="J47" s="13">
        <v>38.24</v>
      </c>
    </row>
    <row r="48" spans="2:10" ht="57.75" customHeight="1" x14ac:dyDescent="0.15">
      <c r="B48" s="14"/>
      <c r="C48" s="1202" t="s">
        <v>4</v>
      </c>
      <c r="D48" s="1202"/>
      <c r="E48" s="1203"/>
      <c r="F48" s="15">
        <v>2.83</v>
      </c>
      <c r="G48" s="16">
        <v>2.39</v>
      </c>
      <c r="H48" s="16">
        <v>3.42</v>
      </c>
      <c r="I48" s="16">
        <v>3.87</v>
      </c>
      <c r="J48" s="17">
        <v>3.39</v>
      </c>
    </row>
    <row r="49" spans="2:10" ht="57.75" customHeight="1" thickBot="1" x14ac:dyDescent="0.2">
      <c r="B49" s="18"/>
      <c r="C49" s="1204" t="s">
        <v>5</v>
      </c>
      <c r="D49" s="1204"/>
      <c r="E49" s="1205"/>
      <c r="F49" s="19">
        <v>0.56999999999999995</v>
      </c>
      <c r="G49" s="20">
        <v>0.45</v>
      </c>
      <c r="H49" s="20" t="s">
        <v>558</v>
      </c>
      <c r="I49" s="20" t="s">
        <v>559</v>
      </c>
      <c r="J49" s="21" t="s">
        <v>560</v>
      </c>
    </row>
    <row r="50" spans="2:10" ht="13.5" customHeight="1" x14ac:dyDescent="0.15"/>
  </sheetData>
  <sheetProtection algorithmName="SHA-512" hashValue="ZVojHJCwhgagDfx4iYCSqUKISYNWoCeXrNeF1By/6Xbr/QBapkYVGaEUZt28nrhTkxPqHm/oLCVtYZxem36mGw==" saltValue="2rKH0rSqwv9/pWpTQxD5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2022-03-08T04:58:13Z</cp:lastPrinted>
  <dcterms:created xsi:type="dcterms:W3CDTF">2022-02-02T06:00:13Z</dcterms:created>
  <dcterms:modified xsi:type="dcterms:W3CDTF">2022-03-15T00:36:44Z</dcterms:modified>
  <cp:category/>
</cp:coreProperties>
</file>