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R:\36 財政状況等一覧表\R1財政状況一覧\"/>
    </mc:Choice>
  </mc:AlternateContent>
  <xr:revisionPtr revIDLastSave="0" documentId="13_ncr:1_{53C4D26F-97A2-481F-BD96-27DDE8562DEC}" xr6:coauthVersionLast="43" xr6:coauthVersionMax="43"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C36" i="10"/>
  <c r="CO35" i="10"/>
  <c r="BW35" i="10"/>
  <c r="BE35" i="10"/>
  <c r="C35" i="10"/>
  <c r="CO34" i="10"/>
  <c r="BW34" i="10"/>
  <c r="BE34" i="10"/>
  <c r="C34" i="10"/>
  <c r="U34" i="10" s="1"/>
  <c r="U35" i="10" s="1"/>
  <c r="U36" i="10" s="1"/>
  <c r="AM34" i="10" l="1"/>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<sst xmlns="http://schemas.openxmlformats.org/spreadsheetml/2006/main" count="1129" uniqueCount="605">
  <si>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</si>
  <si>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</si>
  <si>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</si>
  <si>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</si>
  <si>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</si>
  <si>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</si>
  <si>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</si>
  <si>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</si>
  <si>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</si>
  <si>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</si>
  <si>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</si>
  <si>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</si>
  <si>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</si>
  <si>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</si>
  <si>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</si>
  <si>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</si>
  <si>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</si>
  <si>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</si>
  <si>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</si>
  <si>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</si>
  <si>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</si>
  <si>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</si>
  <si>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</si>
  <si>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</si>
  <si>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</si>
  <si>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</si>
  <si>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</si>
  <si>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</si>
  <si>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</si>
  <si>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</si>
  <si>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</si>
  <si>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</si>
  <si>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</si>
  <si>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</si>
  <si>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</si>
  <si>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</si>
  <si>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</si>
  <si>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</si>
  <si>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</si>
  <si>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</si>
  <si>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</si>
  <si>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</si>
  <si>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</si>
  <si>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</si>
  <si>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</si>
  <si>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</si>
  <si>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</si>
  <si>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</si>
  <si>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</si>
  <si>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</si>
  <si>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</si>
  <si>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</si>
  <si>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</si>
  <si>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</si>
  <si>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</si>
  <si>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</si>
  <si>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</si>
  <si>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</si>
  <si>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</si>
  <si>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</si>
  <si>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</si>
  <si>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</si>
  <si>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</si>
  <si>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</si>
  <si>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</si>
  <si>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</si>
  <si>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</si>
  <si>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</si>
  <si>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</si>
  <si>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</si>
  <si>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</si>
  <si>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</si>
  <si>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</si>
  <si>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</si>
  <si>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</si>
  <si>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</si>
  <si>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</si>
  <si>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</si>
  <si>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</si>
  <si>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</si>
  <si>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</si>
  <si>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</si>
  <si>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</si>
  <si>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</si>
  <si>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</si>
  <si>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Ⅰ－２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</si>
  <si>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</si>
  <si>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</si>
  <si>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</si>
  <si>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</si>
  <si>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</si>
  <si>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</si>
  <si>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</si>
  <si>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</si>
  <si>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</si>
  <si>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</si>
  <si>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</si>
  <si>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</si>
  <si>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小野市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</si>
  <si>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</si>
  <si>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</si>
  <si>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</si>
  <si>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</si>
  <si>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</si>
  <si>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</si>
  <si>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</si>
  <si>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</si>
  <si>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</si>
  <si>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</si>
  <si>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</si>
  <si>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</si>
  <si>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</si>
  <si>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</si>
  <si>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</si>
  <si>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</si>
  <si>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</si>
  <si>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</si>
  <si>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</si>
  <si>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</si>
  <si>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</si>
  <si>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</si>
  <si>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</si>
  <si>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</si>
  <si>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</si>
  <si>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</si>
  <si>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</si>
  <si>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</si>
  <si>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</si>
  <si>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</si>
  <si>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</si>
  <si>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</si>
  <si>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</si>
  <si>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</si>
  <si>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</si>
  <si>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</si>
  <si>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</si>
  <si>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</si>
  <si>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</si>
  <si>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</si>
  <si>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</si>
  <si>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</si>
  <si>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</si>
  <si>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</si>
  <si>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</si>
  <si>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</si>
  <si>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</si>
  <si>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</si>
  <si>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</si>
  <si>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</si>
  <si>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</si>
  <si>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</si>
  <si>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</si>
  <si>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</si>
  <si>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</si>
  <si>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</si>
  <si>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</si>
  <si>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</si>
  <si>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</si>
  <si>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</si>
  <si>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</si>
  <si>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</si>
  <si>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</si>
  <si>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</si>
  <si>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</si>
  <si>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</si>
  <si>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</si>
  <si>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</si>
  <si>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</si>
  <si>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</si>
  <si>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</si>
  <si>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</si>
  <si>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</si>
  <si>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</si>
  <si>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</si>
  <si>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</si>
  <si>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</si>
  <si>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</si>
  <si>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</si>
  <si>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</si>
  <si>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</si>
  <si>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</si>
  <si>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</si>
  <si>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</si>
  <si>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</si>
  <si>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</si>
  <si>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</si>
  <si>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</si>
  <si>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</si>
  <si>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</si>
  <si>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</si>
  <si>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</si>
  <si>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</si>
  <si>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</si>
  <si>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</si>
  <si>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</si>
  <si>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</si>
  <si>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</si>
  <si>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</si>
  <si>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</si>
  <si>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</si>
  <si>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</si>
  <si>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</si>
  <si>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</si>
  <si>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</si>
  <si>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</si>
  <si>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</si>
  <si>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</si>
  <si>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</si>
  <si>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</si>
  <si>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</si>
  <si>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</si>
  <si>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</si>
  <si>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</si>
  <si>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</si>
  <si>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兵庫県小野市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</si>
  <si>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</si>
  <si>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</si>
  <si>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</si>
  <si>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</si>
  <si>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</si>
  <si>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</si>
  <si>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</si>
  <si>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</si>
  <si>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</si>
  <si>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</si>
  <si>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</si>
  <si>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</si>
  <si>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</si>
  <si>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</si>
  <si>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</si>
  <si>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</si>
  <si>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</si>
  <si>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</si>
  <si>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</si>
  <si>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</si>
  <si>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</si>
  <si>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</si>
  <si>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</si>
  <si>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</si>
  <si>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</si>
  <si>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</si>
  <si>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</si>
  <si>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</si>
  <si>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</si>
  <si>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</si>
  <si>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</si>
  <si>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</si>
  <si>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</si>
  <si>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</si>
  <si>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</si>
  <si>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</si>
  <si>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</si>
  <si>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</si>
  <si>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</si>
  <si>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</si>
  <si>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</si>
  <si>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</si>
  <si>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</si>
  <si>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</si>
  <si>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</si>
  <si>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</si>
  <si>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</si>
  <si>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</si>
  <si>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</si>
  <si>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</si>
  <si>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</si>
  <si>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</si>
  <si>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</si>
  <si>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</si>
  <si>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</si>
  <si>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</si>
  <si>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</si>
  <si>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</si>
  <si>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</si>
  <si>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</si>
  <si>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</si>
  <si>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</si>
  <si>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</si>
  <si>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</si>
  <si>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</si>
  <si>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</si>
  <si>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</si>
  <si>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</si>
  <si>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</si>
  <si>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</si>
  <si>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</si>
  <si>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</si>
  <si>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</si>
  <si>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</si>
  <si>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</si>
  <si>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</si>
  <si>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</si>
  <si>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</si>
  <si>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</si>
  <si>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</si>
  <si>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</si>
  <si>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</si>
  <si>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</si>
  <si>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</si>
  <si>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</si>
  <si>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</si>
  <si>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</si>
  <si>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</si>
  <si>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</si>
  <si>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</si>
  <si>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</si>
  <si>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</si>
  <si>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</si>
  <si>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</si>
  <si>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</si>
  <si>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</si>
  <si>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</si>
  <si>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</si>
  <si>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</si>
  <si>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</si>
  <si>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</si>
  <si>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</si>
  <si>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</si>
  <si>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</si>
  <si>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</si>
  <si>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</si>
  <si>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</si>
  <si>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</si>
  <si>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</si>
  <si>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</si>
  <si>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</si>
  <si>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</si>
  <si>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</si>
  <si>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</si>
  <si>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</si>
  <si>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</si>
  <si>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</si>
  <si>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</si>
  <si>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</si>
  <si>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</si>
  <si>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</si>
  <si>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</si>
  <si>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</si>
  <si>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</si>
  <si>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</si>
  <si>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</si>
  <si>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</si>
  <si>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</si>
  <si>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</si>
  <si>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</si>
  <si>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</si>
  <si>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</si>
  <si>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</si>
  <si>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</si>
  <si>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</si>
  <si>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</si>
  <si>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</si>
  <si>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</si>
  <si>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</si>
  <si>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</si>
  <si>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</si>
  <si>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</si>
  <si>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</si>
  <si>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</si>
  <si>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</si>
  <si>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</si>
  <si>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</si>
  <si>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</si>
  <si>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</si>
  <si>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</si>
  <si>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</si>
  <si>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</si>
  <si>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</si>
  <si>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兵庫県小野市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</si>
  <si>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</si>
  <si>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</si>
  <si>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</si>
  <si>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</si>
  <si>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</si>
  <si>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</si>
  <si>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</si>
  <si>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</si>
  <si>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</si>
  <si>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</si>
  <si>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</si>
  <si>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</si>
  <si>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</si>
  <si>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</si>
  <si>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</si>
  <si>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</si>
  <si>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</si>
  <si>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</si>
  <si>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</si>
  <si>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</si>
  <si>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</si>
  <si>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</si>
  <si>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</si>
  <si>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</si>
  <si>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</si>
  <si>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</si>
  <si>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</si>
  <si>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</si>
  <si>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</si>
  <si>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</si>
  <si>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</si>
  <si>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</si>
  <si>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</si>
  <si>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</si>
  <si>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</si>
  <si>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</si>
  <si>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</si>
  <si>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</si>
  <si>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</si>
  <si>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</si>
  <si>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都市開発事業会計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</si>
  <si>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</si>
  <si>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</si>
  <si>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</si>
  <si>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</si>
  <si>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</si>
  <si>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</si>
  <si>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</si>
  <si>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</si>
  <si>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</si>
  <si>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</si>
  <si>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</si>
  <si>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</si>
  <si>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</si>
  <si>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</si>
  <si>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</si>
  <si>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</si>
  <si>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</si>
  <si>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</si>
  <si>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</si>
  <si>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</si>
  <si>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</si>
  <si>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</si>
  <si>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</si>
  <si>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</si>
  <si>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</si>
  <si>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</si>
  <si>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</si>
  <si>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</si>
  <si>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</si>
  <si>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</si>
  <si>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</si>
  <si>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</si>
  <si>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</si>
  <si>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</si>
  <si>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</si>
  <si>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</si>
  <si>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</si>
  <si>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</si>
  <si>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</si>
  <si>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</si>
  <si>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</si>
  <si>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</si>
  <si>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</si>
  <si>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</si>
  <si>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</si>
  <si>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</si>
  <si>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</si>
  <si>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</si>
  <si>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</si>
  <si>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</si>
  <si>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</si>
  <si>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</si>
  <si>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</si>
  <si>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</si>
  <si>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</si>
  <si>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</si>
  <si>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</si>
  <si>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</si>
  <si>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</si>
  <si>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</si>
  <si>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</si>
  <si>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</si>
  <si>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</si>
  <si>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</si>
  <si>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</si>
  <si>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</si>
  <si>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</si>
  <si>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</si>
  <si>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</si>
  <si>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</si>
  <si>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</si>
  <si>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</si>
  <si>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</si>
  <si>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</si>
  <si>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</si>
  <si>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</si>
  <si>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</si>
  <si>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</si>
  <si>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</si>
  <si>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</si>
  <si>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</si>
  <si>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</si>
  <si>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</si>
  <si>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</si>
  <si>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</si>
  <si>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</si>
  <si>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</si>
  <si>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</si>
  <si>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</si>
  <si>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</si>
  <si>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</si>
  <si>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</si>
  <si>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</si>
  <si>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</si>
  <si>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</si>
  <si>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</si>
  <si>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</si>
  <si>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</si>
  <si>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</si>
  <si>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</si>
  <si>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</si>
  <si>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</si>
  <si>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</si>
  <si>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</si>
  <si>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</si>
  <si>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</si>
  <si>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</si>
  <si>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</si>
  <si>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</si>
  <si>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</si>
  <si>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</si>
  <si>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</si>
  <si>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</si>
  <si>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</si>
  <si>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</si>
  <si>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</si>
  <si>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</si>
  <si>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</si>
  <si>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</si>
  <si>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</si>
  <si>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</si>
  <si>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</si>
  <si>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</si>
  <si>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</si>
  <si>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</si>
  <si>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</si>
  <si>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</si>
  <si>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</si>
  <si>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</si>
  <si>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</si>
  <si>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</si>
  <si>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</si>
  <si>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</si>
  <si>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</si>
  <si>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</si>
  <si>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</si>
  <si>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</si>
  <si>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</si>
  <si>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</si>
  <si>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</si>
  <si>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</si>
  <si>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</si>
  <si>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</si>
  <si>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</si>
  <si>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</si>
  <si>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</si>
  <si>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2.28</t>
  </si>
  <si>
    <t>▲ 1.74</t>
  </si>
  <si>
    <t>水道事業会計</t>
  </si>
  <si>
    <t>都市開発事業会計</t>
  </si>
  <si>
    <t>一般会計</t>
  </si>
  <si>
    <t>下水道事業会計</t>
  </si>
  <si>
    <t>国民健康保険特別会計</t>
  </si>
  <si>
    <t>後期高齢者医療特別会計</t>
  </si>
  <si>
    <t>介護保険特別会計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</si>
  <si>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</si>
  <si>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</si>
  <si>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</si>
  <si>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</si>
  <si>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</si>
  <si>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</si>
  <si>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</si>
  <si>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</si>
  <si>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</si>
  <si>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北播磨総合医療センター企業団</t>
    <rPh sb="0" eb="1">
      <t>キタ</t>
    </rPh>
    <rPh sb="1" eb="3">
      <t>ハリマ</t>
    </rPh>
    <rPh sb="3" eb="5">
      <t>ソウゴウ</t>
    </rPh>
    <rPh sb="5" eb="7">
      <t>イリョウ</t>
    </rPh>
    <rPh sb="11" eb="13">
      <t>キギョウ</t>
    </rPh>
    <rPh sb="13" eb="14">
      <t>ダン</t>
    </rPh>
    <phoneticPr fontId="2"/>
  </si>
  <si>
    <t>北播衛生事務組合</t>
    <rPh sb="0" eb="2">
      <t>ホクバン</t>
    </rPh>
    <rPh sb="2" eb="4">
      <t>エイセイ</t>
    </rPh>
    <rPh sb="4" eb="6">
      <t>ジム</t>
    </rPh>
    <rPh sb="6" eb="8">
      <t>クミアイ</t>
    </rPh>
    <phoneticPr fontId="2"/>
  </si>
  <si>
    <t>小野加東加西環境施設事務組合</t>
    <rPh sb="0" eb="2">
      <t>オノ</t>
    </rPh>
    <rPh sb="2" eb="4">
      <t>カトウ</t>
    </rPh>
    <rPh sb="4" eb="6">
      <t>カサイ</t>
    </rPh>
    <rPh sb="6" eb="14">
      <t>カンキョウシセツジムクミアイ</t>
    </rPh>
    <phoneticPr fontId="2"/>
  </si>
  <si>
    <t>小野加東広域事務組合</t>
    <rPh sb="0" eb="2">
      <t>オノ</t>
    </rPh>
    <rPh sb="2" eb="4">
      <t>カトウ</t>
    </rPh>
    <rPh sb="4" eb="10">
      <t>コウイキジムクミアイ</t>
    </rPh>
    <phoneticPr fontId="2"/>
  </si>
  <si>
    <t>小野加東広域事務組合（農業共済事業）</t>
    <rPh sb="0" eb="10">
      <t>オノカトウコウイキジムクミアイ</t>
    </rPh>
    <rPh sb="11" eb="13">
      <t>ノウギョウ</t>
    </rPh>
    <rPh sb="13" eb="15">
      <t>キョウサイ</t>
    </rPh>
    <rPh sb="15" eb="17">
      <t>ジギョウ</t>
    </rPh>
    <phoneticPr fontId="2"/>
  </si>
  <si>
    <t>北播磨こども発達支援センター事務組合わかあゆ園</t>
    <rPh sb="0" eb="1">
      <t>キタ</t>
    </rPh>
    <rPh sb="1" eb="3">
      <t>ハリマ</t>
    </rPh>
    <rPh sb="6" eb="8">
      <t>ハッタツ</t>
    </rPh>
    <rPh sb="8" eb="10">
      <t>シエン</t>
    </rPh>
    <rPh sb="14" eb="16">
      <t>ジム</t>
    </rPh>
    <rPh sb="16" eb="18">
      <t>クミアイ</t>
    </rPh>
    <rPh sb="22" eb="23">
      <t>エン</t>
    </rPh>
    <phoneticPr fontId="2"/>
  </si>
  <si>
    <t>兵庫県市町村職員退職手当組合</t>
    <rPh sb="0" eb="3">
      <t>ヒョウゴケン</t>
    </rPh>
    <rPh sb="3" eb="6">
      <t>シチョウソン</t>
    </rPh>
    <rPh sb="6" eb="8">
      <t>ショクイン</t>
    </rPh>
    <rPh sb="8" eb="10">
      <t>タイショク</t>
    </rPh>
    <rPh sb="10" eb="12">
      <t>テアテ</t>
    </rPh>
    <rPh sb="12" eb="14">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</si>
  <si>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</si>
  <si>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</si>
  <si>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法適用企業</t>
    <rPh sb="0" eb="1">
      <t>ホウ</t>
    </rPh>
    <rPh sb="1" eb="3">
      <t>テキヨウ</t>
    </rPh>
    <rPh sb="3" eb="5">
      <t>キギョウ</t>
    </rPh>
    <phoneticPr fontId="2"/>
  </si>
  <si>
    <t>小野市都市施設管理協会</t>
    <rPh sb="0" eb="3">
      <t>オノシ</t>
    </rPh>
    <rPh sb="3" eb="5">
      <t>トシ</t>
    </rPh>
    <rPh sb="5" eb="7">
      <t>シセツ</t>
    </rPh>
    <rPh sb="7" eb="9">
      <t>カンリ</t>
    </rPh>
    <rPh sb="9" eb="11">
      <t>キョウカイ</t>
    </rPh>
    <phoneticPr fontId="2"/>
  </si>
  <si>
    <t>小野市土地開発公社</t>
    <rPh sb="0" eb="3">
      <t>オノシ</t>
    </rPh>
    <rPh sb="3" eb="5">
      <t>トチ</t>
    </rPh>
    <rPh sb="5" eb="7">
      <t>カイハツ</t>
    </rPh>
    <rPh sb="7" eb="9">
      <t>コウシャ</t>
    </rPh>
    <phoneticPr fontId="2"/>
  </si>
  <si>
    <t>-</t>
    <phoneticPr fontId="2"/>
  </si>
  <si>
    <t>公共施設整備基金</t>
    <rPh sb="0" eb="2">
      <t>コウキョウ</t>
    </rPh>
    <rPh sb="2" eb="4">
      <t>シセツ</t>
    </rPh>
    <rPh sb="4" eb="6">
      <t>セイビ</t>
    </rPh>
    <rPh sb="6" eb="8">
      <t>キキン</t>
    </rPh>
    <phoneticPr fontId="5"/>
  </si>
  <si>
    <t>福祉基金</t>
    <rPh sb="0" eb="2">
      <t>フクシ</t>
    </rPh>
    <rPh sb="2" eb="4">
      <t>キキン</t>
    </rPh>
    <phoneticPr fontId="5"/>
  </si>
  <si>
    <t>文化振興基金</t>
    <rPh sb="0" eb="2">
      <t>ブンカ</t>
    </rPh>
    <rPh sb="2" eb="4">
      <t>シンコウ</t>
    </rPh>
    <rPh sb="4" eb="6">
      <t>キキン</t>
    </rPh>
    <phoneticPr fontId="5"/>
  </si>
  <si>
    <t>白雲谷温泉施設整備及び運営基金</t>
    <rPh sb="0" eb="2">
      <t>ハクウン</t>
    </rPh>
    <rPh sb="2" eb="3">
      <t>ダニ</t>
    </rPh>
    <rPh sb="3" eb="5">
      <t>オンセン</t>
    </rPh>
    <rPh sb="5" eb="7">
      <t>シセツ</t>
    </rPh>
    <rPh sb="7" eb="9">
      <t>セイビ</t>
    </rPh>
    <rPh sb="9" eb="10">
      <t>オヨ</t>
    </rPh>
    <rPh sb="11" eb="13">
      <t>ウンエイ</t>
    </rPh>
    <rPh sb="13" eb="15">
      <t>キキン</t>
    </rPh>
    <phoneticPr fontId="5"/>
  </si>
  <si>
    <t>教育基金</t>
    <rPh sb="0" eb="2">
      <t>キョウイク</t>
    </rPh>
    <rPh sb="2" eb="4">
      <t>キキン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</si>
  <si>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</si>
  <si>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</si>
  <si>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</si>
  <si>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</si>
  <si>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令和元年度は、複数の大規模投資事業の完了により、有形固定資産減価償却率は低下したが、将来負担額の増加と充当可能基金の減少で将来負担比率がプラス値となった。類似団体との比較では、将来負担比率、有形固定資産減価率とも良好な水準を保っており、老朽化対策を行いつつ健全財政も維持している。今後も公共施設等総合管理計画や個別施設計画に基づき、長寿命化や機能集約・複合化によるコストの縮減と平準化を図り、公共施設の適正管理に取り組んでいく。</t>
    <rPh sb="0" eb="2">
      <t>レイワ</t>
    </rPh>
    <rPh sb="2" eb="3">
      <t>モト</t>
    </rPh>
    <rPh sb="3" eb="5">
      <t>ネンド</t>
    </rPh>
    <rPh sb="18" eb="20">
      <t>カンリョウ</t>
    </rPh>
    <rPh sb="71" eb="72">
      <t>チ</t>
    </rPh>
    <rPh sb="77" eb="79">
      <t>ルイジ</t>
    </rPh>
    <rPh sb="79" eb="81">
      <t>ダンタイ</t>
    </rPh>
    <rPh sb="83" eb="85">
      <t>ヒカク</t>
    </rPh>
    <rPh sb="88" eb="90">
      <t>ショウライ</t>
    </rPh>
    <rPh sb="90" eb="92">
      <t>フタン</t>
    </rPh>
    <rPh sb="92" eb="94">
      <t>ヒリツ</t>
    </rPh>
    <rPh sb="95" eb="103">
      <t>ユウケイコテイシサンゲンカ</t>
    </rPh>
    <rPh sb="103" eb="104">
      <t>リツ</t>
    </rPh>
    <rPh sb="118" eb="121">
      <t>ロウキュウカ</t>
    </rPh>
    <rPh sb="121" eb="123">
      <t>タイサク</t>
    </rPh>
    <rPh sb="124" eb="125">
      <t>オコナ</t>
    </rPh>
    <rPh sb="128" eb="132">
      <t>ケンゼンザイセイ</t>
    </rPh>
    <rPh sb="133" eb="135">
      <t>イジ</t>
    </rPh>
    <rPh sb="140" eb="142">
      <t>コンゴ</t>
    </rPh>
    <rPh sb="162" eb="163">
      <t>モト</t>
    </rPh>
    <rPh sb="176" eb="179">
      <t>フクゴウカ</t>
    </rPh>
    <rPh sb="186" eb="188">
      <t>シュクゲン</t>
    </rPh>
    <rPh sb="189" eb="192">
      <t>ヘイジュンカ</t>
    </rPh>
    <rPh sb="193" eb="194">
      <t>ハカ</t>
    </rPh>
    <rPh sb="201" eb="203">
      <t>テキセイ</t>
    </rPh>
    <rPh sb="203" eb="205">
      <t>カンリ</t>
    </rPh>
    <rPh sb="206" eb="207">
      <t>ト</t>
    </rPh>
    <rPh sb="208" eb="209">
      <t>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</si>
  <si>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</si>
  <si>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</si>
  <si>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</si>
  <si>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</si>
  <si>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</si>
  <si>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</si>
  <si>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がプラス値になるとともに、令和元年度から基準財政需要額に算入されない新庁舎建設にかかる地方債の償還が始まり、実質公債費比率も上昇したが、類似団体と比較して良好な水準を維持している。近い将来財政を圧迫する見込みはないが、今後も実質公債費比率、将来負担比率ともに上昇すると考えられるため、交付税措置のある地方債や国県補助金等を活用し、過度な将来負担が生じないよう計画的な投資事業の実施と公債費の適正化に取り組んでいく必要がある。</t>
    <rPh sb="115" eb="117">
      <t>コンゴ</t>
    </rPh>
    <rPh sb="118" eb="120">
      <t>ジッシツ</t>
    </rPh>
    <rPh sb="120" eb="125">
      <t>コウサイヒヒリツ</t>
    </rPh>
    <rPh sb="126" eb="128">
      <t>ショウライ</t>
    </rPh>
    <rPh sb="128" eb="130">
      <t>フタン</t>
    </rPh>
    <rPh sb="130" eb="132">
      <t>ヒリツ</t>
    </rPh>
    <rPh sb="135" eb="137">
      <t>ジョウショウ</t>
    </rPh>
    <rPh sb="140" eb="141">
      <t>カンガ</t>
    </rPh>
    <rPh sb="197" eb="200">
      <t>コウサイヒ</t>
    </rPh>
    <rPh sb="201" eb="204">
      <t>テキセイカ</t>
    </rPh>
    <rPh sb="205" eb="206">
      <t>ト</t>
    </rPh>
    <rPh sb="207" eb="208">
      <t>ク</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</si>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</sst>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1"/>
      <color indexed="8"/>
      <name val="游ゴシック"/>
      <family val="3"/>
      <charset val="128"/>
      <scheme val="minor"/>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39" fillId="0" borderId="41" xfId="16" applyFont="1" applyBorder="1" applyAlignment="1" applyProtection="1">
      <alignment horizontal="left" vertical="top" wrapText="1"/>
      <protection locked="0"/>
    </xf>
    <xf numFmtId="0" fontId="39" fillId="0" borderId="12" xfId="16" applyFont="1" applyBorder="1" applyAlignment="1" applyProtection="1">
      <alignment horizontal="left" vertical="top" wrapText="1"/>
      <protection locked="0"/>
    </xf>
    <xf numFmtId="0" fontId="39" fillId="0" borderId="48" xfId="16" applyFont="1" applyBorder="1" applyAlignment="1" applyProtection="1">
      <alignment horizontal="left" vertical="top" wrapText="1"/>
      <protection locked="0"/>
    </xf>
    <xf numFmtId="0" fontId="39" fillId="0" borderId="64" xfId="16" applyFont="1" applyBorder="1" applyAlignment="1" applyProtection="1">
      <alignment horizontal="left" vertical="top" wrapText="1"/>
      <protection locked="0"/>
    </xf>
    <xf numFmtId="0" fontId="39" fillId="0" borderId="0" xfId="16" applyFont="1" applyAlignment="1" applyProtection="1">
      <alignment horizontal="left" vertical="top" wrapText="1"/>
      <protection locked="0"/>
    </xf>
    <xf numFmtId="0" fontId="39" fillId="0" borderId="38" xfId="16" applyFont="1" applyBorder="1" applyAlignment="1" applyProtection="1">
      <alignment horizontal="left" vertical="top" wrapText="1"/>
      <protection locked="0"/>
    </xf>
    <xf numFmtId="0" fontId="39" fillId="0" borderId="37" xfId="16" applyFont="1" applyBorder="1" applyAlignment="1" applyProtection="1">
      <alignment horizontal="left" vertical="top" wrapText="1"/>
      <protection locked="0"/>
    </xf>
    <xf numFmtId="0" fontId="39" fillId="0" borderId="54" xfId="16" applyFont="1" applyBorder="1" applyAlignment="1" applyProtection="1">
      <alignment horizontal="left" vertical="top" wrapText="1"/>
      <protection locked="0"/>
    </xf>
    <xf numFmtId="0" fontId="39"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0"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AF692FE2-08C0-4101-B21C-4206B8DE41FC}"/>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externalLink" Target="externalLinks/externalLink1.xml"/>
<Relationship Id="rId3" Type="http://schemas.openxmlformats.org/officeDocument/2006/relationships/worksheet" Target="worksheets/sheet3.xml"/>
<Relationship Id="rId21" Type="http://schemas.openxmlformats.org/officeDocument/2006/relationships/sharedStrings" Target="sharedStrings.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tyles" Target="style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theme" Target="theme/theme1.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 Id="rId22" Type="http://schemas.openxmlformats.org/officeDocument/2006/relationships/calcChain" Target="calcChain.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81768</c:v>
                </c:pt>
                <c:pt idx="1">
                  <c:v>65876</c:v>
                </c:pt>
                <c:pt idx="2">
                  <c:v>68468</c:v>
                </c:pt>
                <c:pt idx="3">
                  <c:v>69729</c:v>
                </c:pt>
                <c:pt idx="4">
                  <c:v>74581</c:v>
                </c:pt>
              </c:numCache>
            </c:numRef>
          </c:val>
          <c:smooth val="0"/>
          <c:extLst>
            <c:ext xmlns:c16="http://schemas.microsoft.com/office/drawing/2014/chart" uri="{C3380CC4-5D6E-409C-BE32-E72D297353CC}">
              <c16:uniqueId val="{00000000-DC4A-409F-8ADF-B5F61988403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43725</c:v>
                </c:pt>
                <c:pt idx="1">
                  <c:v>45923</c:v>
                </c:pt>
                <c:pt idx="2">
                  <c:v>57792</c:v>
                </c:pt>
                <c:pt idx="3">
                  <c:v>66015</c:v>
                </c:pt>
                <c:pt idx="4">
                  <c:v>149157</c:v>
                </c:pt>
              </c:numCache>
            </c:numRef>
          </c:val>
          <c:smooth val="0"/>
          <c:extLst>
            <c:ext xmlns:c16="http://schemas.microsoft.com/office/drawing/2014/chart" uri="{C3380CC4-5D6E-409C-BE32-E72D297353CC}">
              <c16:uniqueId val="{00000001-DC4A-409F-8ADF-B5F61988403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3.06</c:v>
                </c:pt>
                <c:pt idx="1">
                  <c:v>2.83</c:v>
                </c:pt>
                <c:pt idx="2">
                  <c:v>2.39</c:v>
                </c:pt>
                <c:pt idx="3">
                  <c:v>3.42</c:v>
                </c:pt>
                <c:pt idx="4">
                  <c:v>3.87</c:v>
                </c:pt>
              </c:numCache>
            </c:numRef>
          </c:val>
          <c:extLst>
            <c:ext xmlns:c16="http://schemas.microsoft.com/office/drawing/2014/chart" uri="{C3380CC4-5D6E-409C-BE32-E72D297353CC}">
              <c16:uniqueId val="{00000000-00E6-40A4-AB5E-59A118350B7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35.71</c:v>
                </c:pt>
                <c:pt idx="1">
                  <c:v>37.35</c:v>
                </c:pt>
                <c:pt idx="2">
                  <c:v>39.270000000000003</c:v>
                </c:pt>
                <c:pt idx="3">
                  <c:v>36.53</c:v>
                </c:pt>
                <c:pt idx="4">
                  <c:v>36.92</c:v>
                </c:pt>
              </c:numCache>
            </c:numRef>
          </c:val>
          <c:extLst>
            <c:ext xmlns:c16="http://schemas.microsoft.com/office/drawing/2014/chart" uri="{C3380CC4-5D6E-409C-BE32-E72D297353CC}">
              <c16:uniqueId val="{00000001-00E6-40A4-AB5E-59A118350B7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0.85</c:v>
                </c:pt>
                <c:pt idx="1">
                  <c:v>0.56999999999999995</c:v>
                </c:pt>
                <c:pt idx="2">
                  <c:v>0.45</c:v>
                </c:pt>
                <c:pt idx="3">
                  <c:v>-2.2799999999999998</c:v>
                </c:pt>
                <c:pt idx="4">
                  <c:v>-1.74</c:v>
                </c:pt>
              </c:numCache>
            </c:numRef>
          </c:val>
          <c:smooth val="0"/>
          <c:extLst>
            <c:ext xmlns:c16="http://schemas.microsoft.com/office/drawing/2014/chart" uri="{C3380CC4-5D6E-409C-BE32-E72D297353CC}">
              <c16:uniqueId val="{00000002-00E6-40A4-AB5E-59A118350B7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3F4-4C46-AB14-CFAA3C166FB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3F4-4C46-AB14-CFAA3C166FB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3F4-4C46-AB14-CFAA3C166FB1}"/>
            </c:ext>
          </c:extLst>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0.64</c:v>
                </c:pt>
                <c:pt idx="2">
                  <c:v>#N/A</c:v>
                </c:pt>
                <c:pt idx="3">
                  <c:v>0.78</c:v>
                </c:pt>
                <c:pt idx="4">
                  <c:v>#N/A</c:v>
                </c:pt>
                <c:pt idx="5">
                  <c:v>0.47</c:v>
                </c:pt>
                <c:pt idx="6">
                  <c:v>#N/A</c:v>
                </c:pt>
                <c:pt idx="7">
                  <c:v>0.28000000000000003</c:v>
                </c:pt>
                <c:pt idx="8">
                  <c:v>#N/A</c:v>
                </c:pt>
                <c:pt idx="9">
                  <c:v>0.02</c:v>
                </c:pt>
              </c:numCache>
            </c:numRef>
          </c:val>
          <c:extLst>
            <c:ext xmlns:c16="http://schemas.microsoft.com/office/drawing/2014/chart" uri="{C3380CC4-5D6E-409C-BE32-E72D297353CC}">
              <c16:uniqueId val="{00000003-73F4-4C46-AB14-CFAA3C166FB1}"/>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c:v>
                </c:pt>
                <c:pt idx="2">
                  <c:v>#N/A</c:v>
                </c:pt>
                <c:pt idx="3">
                  <c:v>0.12</c:v>
                </c:pt>
                <c:pt idx="4">
                  <c:v>#N/A</c:v>
                </c:pt>
                <c:pt idx="5">
                  <c:v>0.12</c:v>
                </c:pt>
                <c:pt idx="6">
                  <c:v>#N/A</c:v>
                </c:pt>
                <c:pt idx="7">
                  <c:v>0.13</c:v>
                </c:pt>
                <c:pt idx="8">
                  <c:v>#N/A</c:v>
                </c:pt>
                <c:pt idx="9">
                  <c:v>0.14000000000000001</c:v>
                </c:pt>
              </c:numCache>
            </c:numRef>
          </c:val>
          <c:extLst>
            <c:ext xmlns:c16="http://schemas.microsoft.com/office/drawing/2014/chart" uri="{C3380CC4-5D6E-409C-BE32-E72D297353CC}">
              <c16:uniqueId val="{00000004-73F4-4C46-AB14-CFAA3C166FB1}"/>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0.3</c:v>
                </c:pt>
                <c:pt idx="2">
                  <c:v>#N/A</c:v>
                </c:pt>
                <c:pt idx="3">
                  <c:v>0.97</c:v>
                </c:pt>
                <c:pt idx="4">
                  <c:v>#N/A</c:v>
                </c:pt>
                <c:pt idx="5">
                  <c:v>1.56</c:v>
                </c:pt>
                <c:pt idx="6">
                  <c:v>#N/A</c:v>
                </c:pt>
                <c:pt idx="7">
                  <c:v>1.1499999999999999</c:v>
                </c:pt>
                <c:pt idx="8">
                  <c:v>#N/A</c:v>
                </c:pt>
                <c:pt idx="9">
                  <c:v>1.33</c:v>
                </c:pt>
              </c:numCache>
            </c:numRef>
          </c:val>
          <c:extLst>
            <c:ext xmlns:c16="http://schemas.microsoft.com/office/drawing/2014/chart" uri="{C3380CC4-5D6E-409C-BE32-E72D297353CC}">
              <c16:uniqueId val="{00000005-73F4-4C46-AB14-CFAA3C166FB1}"/>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0.97</c:v>
                </c:pt>
                <c:pt idx="2">
                  <c:v>#N/A</c:v>
                </c:pt>
                <c:pt idx="3">
                  <c:v>0.99</c:v>
                </c:pt>
                <c:pt idx="4">
                  <c:v>#N/A</c:v>
                </c:pt>
                <c:pt idx="5">
                  <c:v>1.21</c:v>
                </c:pt>
                <c:pt idx="6">
                  <c:v>#N/A</c:v>
                </c:pt>
                <c:pt idx="7">
                  <c:v>1.26</c:v>
                </c:pt>
                <c:pt idx="8">
                  <c:v>#N/A</c:v>
                </c:pt>
                <c:pt idx="9">
                  <c:v>1.62</c:v>
                </c:pt>
              </c:numCache>
            </c:numRef>
          </c:val>
          <c:extLst>
            <c:ext xmlns:c16="http://schemas.microsoft.com/office/drawing/2014/chart" uri="{C3380CC4-5D6E-409C-BE32-E72D297353CC}">
              <c16:uniqueId val="{00000006-73F4-4C46-AB14-CFAA3C166FB1}"/>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3.05</c:v>
                </c:pt>
                <c:pt idx="2">
                  <c:v>#N/A</c:v>
                </c:pt>
                <c:pt idx="3">
                  <c:v>2.83</c:v>
                </c:pt>
                <c:pt idx="4">
                  <c:v>#N/A</c:v>
                </c:pt>
                <c:pt idx="5">
                  <c:v>2.39</c:v>
                </c:pt>
                <c:pt idx="6">
                  <c:v>#N/A</c:v>
                </c:pt>
                <c:pt idx="7">
                  <c:v>3.42</c:v>
                </c:pt>
                <c:pt idx="8">
                  <c:v>#N/A</c:v>
                </c:pt>
                <c:pt idx="9">
                  <c:v>3.87</c:v>
                </c:pt>
              </c:numCache>
            </c:numRef>
          </c:val>
          <c:extLst>
            <c:ext xmlns:c16="http://schemas.microsoft.com/office/drawing/2014/chart" uri="{C3380CC4-5D6E-409C-BE32-E72D297353CC}">
              <c16:uniqueId val="{00000007-73F4-4C46-AB14-CFAA3C166FB1}"/>
            </c:ext>
          </c:extLst>
        </c:ser>
        <c:ser>
          <c:idx val="8"/>
          <c:order val="8"/>
          <c:tx>
            <c:strRef>
              <c:f>データシート!$A$35</c:f>
              <c:strCache>
                <c:ptCount val="1"/>
                <c:pt idx="0">
                  <c:v>都市開発事業会計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7.46</c:v>
                </c:pt>
                <c:pt idx="2">
                  <c:v>#N/A</c:v>
                </c:pt>
                <c:pt idx="3">
                  <c:v>8.39</c:v>
                </c:pt>
                <c:pt idx="4">
                  <c:v>#N/A</c:v>
                </c:pt>
                <c:pt idx="5">
                  <c:v>4.04</c:v>
                </c:pt>
                <c:pt idx="6">
                  <c:v>#N/A</c:v>
                </c:pt>
                <c:pt idx="7">
                  <c:v>3.97</c:v>
                </c:pt>
                <c:pt idx="8">
                  <c:v>#N/A</c:v>
                </c:pt>
                <c:pt idx="9">
                  <c:v>3.99</c:v>
                </c:pt>
              </c:numCache>
            </c:numRef>
          </c:val>
          <c:extLst>
            <c:ext xmlns:c16="http://schemas.microsoft.com/office/drawing/2014/chart" uri="{C3380CC4-5D6E-409C-BE32-E72D297353CC}">
              <c16:uniqueId val="{00000008-73F4-4C46-AB14-CFAA3C166FB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29.43</c:v>
                </c:pt>
                <c:pt idx="2">
                  <c:v>#N/A</c:v>
                </c:pt>
                <c:pt idx="3">
                  <c:v>34.89</c:v>
                </c:pt>
                <c:pt idx="4">
                  <c:v>#N/A</c:v>
                </c:pt>
                <c:pt idx="5">
                  <c:v>37.46</c:v>
                </c:pt>
                <c:pt idx="6">
                  <c:v>#N/A</c:v>
                </c:pt>
                <c:pt idx="7">
                  <c:v>33.72</c:v>
                </c:pt>
                <c:pt idx="8">
                  <c:v>#N/A</c:v>
                </c:pt>
                <c:pt idx="9">
                  <c:v>31.14</c:v>
                </c:pt>
              </c:numCache>
            </c:numRef>
          </c:val>
          <c:extLst>
            <c:ext xmlns:c16="http://schemas.microsoft.com/office/drawing/2014/chart" uri="{C3380CC4-5D6E-409C-BE32-E72D297353CC}">
              <c16:uniqueId val="{00000009-73F4-4C46-AB14-CFAA3C166FB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2458</c:v>
                </c:pt>
                <c:pt idx="5">
                  <c:v>2503</c:v>
                </c:pt>
                <c:pt idx="8">
                  <c:v>2473</c:v>
                </c:pt>
                <c:pt idx="11">
                  <c:v>2456</c:v>
                </c:pt>
                <c:pt idx="14">
                  <c:v>2203</c:v>
                </c:pt>
              </c:numCache>
            </c:numRef>
          </c:val>
          <c:extLst>
            <c:ext xmlns:c16="http://schemas.microsoft.com/office/drawing/2014/chart" uri="{C3380CC4-5D6E-409C-BE32-E72D297353CC}">
              <c16:uniqueId val="{00000000-B7D0-41E8-B6A4-6ADDF20EABE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7D0-41E8-B6A4-6ADDF20EABE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6</c:v>
                </c:pt>
                <c:pt idx="3">
                  <c:v>5</c:v>
                </c:pt>
                <c:pt idx="6">
                  <c:v>5</c:v>
                </c:pt>
                <c:pt idx="9">
                  <c:v>0</c:v>
                </c:pt>
                <c:pt idx="12">
                  <c:v>0</c:v>
                </c:pt>
              </c:numCache>
            </c:numRef>
          </c:val>
          <c:extLst>
            <c:ext xmlns:c16="http://schemas.microsoft.com/office/drawing/2014/chart" uri="{C3380CC4-5D6E-409C-BE32-E72D297353CC}">
              <c16:uniqueId val="{00000002-B7D0-41E8-B6A4-6ADDF20EABE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76</c:v>
                </c:pt>
                <c:pt idx="3">
                  <c:v>263</c:v>
                </c:pt>
                <c:pt idx="6">
                  <c:v>289</c:v>
                </c:pt>
                <c:pt idx="9">
                  <c:v>261</c:v>
                </c:pt>
                <c:pt idx="12">
                  <c:v>242</c:v>
                </c:pt>
              </c:numCache>
            </c:numRef>
          </c:val>
          <c:extLst>
            <c:ext xmlns:c16="http://schemas.microsoft.com/office/drawing/2014/chart" uri="{C3380CC4-5D6E-409C-BE32-E72D297353CC}">
              <c16:uniqueId val="{00000003-B7D0-41E8-B6A4-6ADDF20EABE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836</c:v>
                </c:pt>
                <c:pt idx="3">
                  <c:v>711</c:v>
                </c:pt>
                <c:pt idx="6">
                  <c:v>595</c:v>
                </c:pt>
                <c:pt idx="9">
                  <c:v>580</c:v>
                </c:pt>
                <c:pt idx="12">
                  <c:v>586</c:v>
                </c:pt>
              </c:numCache>
            </c:numRef>
          </c:val>
          <c:extLst>
            <c:ext xmlns:c16="http://schemas.microsoft.com/office/drawing/2014/chart" uri="{C3380CC4-5D6E-409C-BE32-E72D297353CC}">
              <c16:uniqueId val="{00000004-B7D0-41E8-B6A4-6ADDF20EABE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7D0-41E8-B6A4-6ADDF20EABE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7D0-41E8-B6A4-6ADDF20EABE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1772</c:v>
                </c:pt>
                <c:pt idx="3">
                  <c:v>1944</c:v>
                </c:pt>
                <c:pt idx="6">
                  <c:v>2012</c:v>
                </c:pt>
                <c:pt idx="9">
                  <c:v>1893</c:v>
                </c:pt>
                <c:pt idx="12">
                  <c:v>1836</c:v>
                </c:pt>
              </c:numCache>
            </c:numRef>
          </c:val>
          <c:extLst>
            <c:ext xmlns:c16="http://schemas.microsoft.com/office/drawing/2014/chart" uri="{C3380CC4-5D6E-409C-BE32-E72D297353CC}">
              <c16:uniqueId val="{00000007-B7D0-41E8-B6A4-6ADDF20EABE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232</c:v>
                </c:pt>
                <c:pt idx="2">
                  <c:v>#N/A</c:v>
                </c:pt>
                <c:pt idx="3">
                  <c:v>#N/A</c:v>
                </c:pt>
                <c:pt idx="4">
                  <c:v>420</c:v>
                </c:pt>
                <c:pt idx="5">
                  <c:v>#N/A</c:v>
                </c:pt>
                <c:pt idx="6">
                  <c:v>#N/A</c:v>
                </c:pt>
                <c:pt idx="7">
                  <c:v>428</c:v>
                </c:pt>
                <c:pt idx="8">
                  <c:v>#N/A</c:v>
                </c:pt>
                <c:pt idx="9">
                  <c:v>#N/A</c:v>
                </c:pt>
                <c:pt idx="10">
                  <c:v>278</c:v>
                </c:pt>
                <c:pt idx="11">
                  <c:v>#N/A</c:v>
                </c:pt>
                <c:pt idx="12">
                  <c:v>#N/A</c:v>
                </c:pt>
                <c:pt idx="13">
                  <c:v>461</c:v>
                </c:pt>
                <c:pt idx="14">
                  <c:v>#N/A</c:v>
                </c:pt>
              </c:numCache>
            </c:numRef>
          </c:val>
          <c:smooth val="0"/>
          <c:extLst>
            <c:ext xmlns:c16="http://schemas.microsoft.com/office/drawing/2014/chart" uri="{C3380CC4-5D6E-409C-BE32-E72D297353CC}">
              <c16:uniqueId val="{00000008-B7D0-41E8-B6A4-6ADDF20EABE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23127</c:v>
                </c:pt>
                <c:pt idx="5">
                  <c:v>22759</c:v>
                </c:pt>
                <c:pt idx="8">
                  <c:v>21698</c:v>
                </c:pt>
                <c:pt idx="11">
                  <c:v>20806</c:v>
                </c:pt>
                <c:pt idx="14">
                  <c:v>20509</c:v>
                </c:pt>
              </c:numCache>
            </c:numRef>
          </c:val>
          <c:extLst>
            <c:ext xmlns:c16="http://schemas.microsoft.com/office/drawing/2014/chart" uri="{C3380CC4-5D6E-409C-BE32-E72D297353CC}">
              <c16:uniqueId val="{00000000-6A83-45EF-8759-965EF00E276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1819</c:v>
                </c:pt>
                <c:pt idx="5">
                  <c:v>1718</c:v>
                </c:pt>
                <c:pt idx="8">
                  <c:v>1587</c:v>
                </c:pt>
                <c:pt idx="11">
                  <c:v>1471</c:v>
                </c:pt>
                <c:pt idx="14">
                  <c:v>1412</c:v>
                </c:pt>
              </c:numCache>
            </c:numRef>
          </c:val>
          <c:extLst>
            <c:ext xmlns:c16="http://schemas.microsoft.com/office/drawing/2014/chart" uri="{C3380CC4-5D6E-409C-BE32-E72D297353CC}">
              <c16:uniqueId val="{00000001-6A83-45EF-8759-965EF00E276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9922</c:v>
                </c:pt>
                <c:pt idx="5">
                  <c:v>9958</c:v>
                </c:pt>
                <c:pt idx="8">
                  <c:v>10030</c:v>
                </c:pt>
                <c:pt idx="11">
                  <c:v>9922</c:v>
                </c:pt>
                <c:pt idx="14">
                  <c:v>7839</c:v>
                </c:pt>
              </c:numCache>
            </c:numRef>
          </c:val>
          <c:extLst>
            <c:ext xmlns:c16="http://schemas.microsoft.com/office/drawing/2014/chart" uri="{C3380CC4-5D6E-409C-BE32-E72D297353CC}">
              <c16:uniqueId val="{00000002-6A83-45EF-8759-965EF00E276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A83-45EF-8759-965EF00E276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A83-45EF-8759-965EF00E276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87</c:v>
                </c:pt>
                <c:pt idx="3">
                  <c:v>87</c:v>
                </c:pt>
                <c:pt idx="6">
                  <c:v>0</c:v>
                </c:pt>
                <c:pt idx="9">
                  <c:v>0</c:v>
                </c:pt>
                <c:pt idx="12">
                  <c:v>0</c:v>
                </c:pt>
              </c:numCache>
            </c:numRef>
          </c:val>
          <c:extLst>
            <c:ext xmlns:c16="http://schemas.microsoft.com/office/drawing/2014/chart" uri="{C3380CC4-5D6E-409C-BE32-E72D297353CC}">
              <c16:uniqueId val="{00000005-6A83-45EF-8759-965EF00E276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3112</c:v>
                </c:pt>
                <c:pt idx="3">
                  <c:v>3023</c:v>
                </c:pt>
                <c:pt idx="6">
                  <c:v>2793</c:v>
                </c:pt>
                <c:pt idx="9">
                  <c:v>2788</c:v>
                </c:pt>
                <c:pt idx="12">
                  <c:v>2681</c:v>
                </c:pt>
              </c:numCache>
            </c:numRef>
          </c:val>
          <c:extLst>
            <c:ext xmlns:c16="http://schemas.microsoft.com/office/drawing/2014/chart" uri="{C3380CC4-5D6E-409C-BE32-E72D297353CC}">
              <c16:uniqueId val="{00000006-6A83-45EF-8759-965EF00E276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2849</c:v>
                </c:pt>
                <c:pt idx="3">
                  <c:v>2731</c:v>
                </c:pt>
                <c:pt idx="6">
                  <c:v>2576</c:v>
                </c:pt>
                <c:pt idx="9">
                  <c:v>2584</c:v>
                </c:pt>
                <c:pt idx="12">
                  <c:v>2496</c:v>
                </c:pt>
              </c:numCache>
            </c:numRef>
          </c:val>
          <c:extLst>
            <c:ext xmlns:c16="http://schemas.microsoft.com/office/drawing/2014/chart" uri="{C3380CC4-5D6E-409C-BE32-E72D297353CC}">
              <c16:uniqueId val="{00000007-6A83-45EF-8759-965EF00E276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7759</c:v>
                </c:pt>
                <c:pt idx="3">
                  <c:v>6987</c:v>
                </c:pt>
                <c:pt idx="6">
                  <c:v>5843</c:v>
                </c:pt>
                <c:pt idx="9">
                  <c:v>4802</c:v>
                </c:pt>
                <c:pt idx="12">
                  <c:v>4203</c:v>
                </c:pt>
              </c:numCache>
            </c:numRef>
          </c:val>
          <c:extLst>
            <c:ext xmlns:c16="http://schemas.microsoft.com/office/drawing/2014/chart" uri="{C3380CC4-5D6E-409C-BE32-E72D297353CC}">
              <c16:uniqueId val="{00000008-6A83-45EF-8759-965EF00E276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10</c:v>
                </c:pt>
                <c:pt idx="3">
                  <c:v>5</c:v>
                </c:pt>
                <c:pt idx="6">
                  <c:v>0</c:v>
                </c:pt>
                <c:pt idx="9">
                  <c:v>0</c:v>
                </c:pt>
                <c:pt idx="12">
                  <c:v>0</c:v>
                </c:pt>
              </c:numCache>
            </c:numRef>
          </c:val>
          <c:extLst>
            <c:ext xmlns:c16="http://schemas.microsoft.com/office/drawing/2014/chart" uri="{C3380CC4-5D6E-409C-BE32-E72D297353CC}">
              <c16:uniqueId val="{00000009-6A83-45EF-8759-965EF00E276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18420</c:v>
                </c:pt>
                <c:pt idx="3">
                  <c:v>18243</c:v>
                </c:pt>
                <c:pt idx="6">
                  <c:v>18522</c:v>
                </c:pt>
                <c:pt idx="9">
                  <c:v>18948</c:v>
                </c:pt>
                <c:pt idx="12">
                  <c:v>21557</c:v>
                </c:pt>
              </c:numCache>
            </c:numRef>
          </c:val>
          <c:extLst>
            <c:ext xmlns:c16="http://schemas.microsoft.com/office/drawing/2014/chart" uri="{C3380CC4-5D6E-409C-BE32-E72D297353CC}">
              <c16:uniqueId val="{0000000A-6A83-45EF-8759-965EF00E276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1178</c:v>
                </c:pt>
                <c:pt idx="14">
                  <c:v>#N/A</c:v>
                </c:pt>
              </c:numCache>
            </c:numRef>
          </c:val>
          <c:smooth val="0"/>
          <c:extLst>
            <c:ext xmlns:c16="http://schemas.microsoft.com/office/drawing/2014/chart" uri="{C3380CC4-5D6E-409C-BE32-E72D297353CC}">
              <c16:uniqueId val="{0000000B-6A83-45EF-8759-965EF00E276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4482</c:v>
                </c:pt>
                <c:pt idx="1">
                  <c:v>4234</c:v>
                </c:pt>
                <c:pt idx="2">
                  <c:v>4193</c:v>
                </c:pt>
              </c:numCache>
            </c:numRef>
          </c:val>
          <c:extLst>
            <c:ext xmlns:c16="http://schemas.microsoft.com/office/drawing/2014/chart" uri="{C3380CC4-5D6E-409C-BE32-E72D297353CC}">
              <c16:uniqueId val="{00000000-D418-4331-88CF-6E76AE3A13C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941</c:v>
                </c:pt>
                <c:pt idx="1">
                  <c:v>948</c:v>
                </c:pt>
                <c:pt idx="2">
                  <c:v>952</c:v>
                </c:pt>
              </c:numCache>
            </c:numRef>
          </c:val>
          <c:extLst>
            <c:ext xmlns:c16="http://schemas.microsoft.com/office/drawing/2014/chart" uri="{C3380CC4-5D6E-409C-BE32-E72D297353CC}">
              <c16:uniqueId val="{00000001-D418-4331-88CF-6E76AE3A13C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3601</c:v>
                </c:pt>
                <c:pt idx="1">
                  <c:v>4101</c:v>
                </c:pt>
                <c:pt idx="2">
                  <c:v>2551</c:v>
                </c:pt>
              </c:numCache>
            </c:numRef>
          </c:val>
          <c:extLst>
            <c:ext xmlns:c16="http://schemas.microsoft.com/office/drawing/2014/chart" uri="{C3380CC4-5D6E-409C-BE32-E72D297353CC}">
              <c16:uniqueId val="{00000002-D418-4331-88CF-6E76AE3A13C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{3246F9A4-0DF4-44D5-91F8-F24DBF2371E1}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8852-4832-9834-BC4024832EE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{FB4A5F3E-FA3C-428B-A9F3-E772D8677A22}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852-4832-9834-BC4024832EE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{2F042923-4EA9-4DA8-BCE8-8FCF81E85484}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852-4832-9834-BC4024832EE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{F0CCC5BE-D8F0-4FFB-A6AB-64FF35625A2E}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852-4832-9834-BC4024832EE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{B057CAB4-A88F-4360-86C8-A6B327167E8D}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852-4832-9834-BC4024832EE5}"/>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{C2EA20E1-67A6-4150-9F6B-171971E566A4}</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8852-4832-9834-BC4024832EE5}"/>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{55F670AD-323A-40A9-8BD5-C729FB478802}</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8852-4832-9834-BC4024832EE5}"/>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{135B984C-F6C3-4599-B3AF-C737A8CB05E2}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8852-4832-9834-BC4024832EE5}"/>
                </c:ext>
              </c:extLst>
            </c:dLbl>
            <c:dLbl>
              <c:idx val="32"/>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{C367D9AA-CB18-4B66-B940-5F0A23293D71}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8852-4832-9834-BC4024832EE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51.1</c:v>
                </c:pt>
                <c:pt idx="16">
                  <c:v>52.2</c:v>
                </c:pt>
                <c:pt idx="24">
                  <c:v>53.9</c:v>
                </c:pt>
                <c:pt idx="32">
                  <c:v>51.3</c:v>
                </c:pt>
              </c:numCache>
            </c:numRef>
          </c:xVal>
          <c:yVal>
            <c:numRef>
              <c:f>公会計指標分析・財政指標組合せ分析表!$BP$51:$DC$51</c:f>
              <c:numCache>
                <c:formatCode>#,##0.0;"▲ "#,##0.0</c:formatCode>
                <c:ptCount val="40"/>
                <c:pt idx="32">
                  <c:v>12.5</c:v>
                </c:pt>
              </c:numCache>
            </c:numRef>
          </c:yVal>
          <c:smooth val="0"/>
          <c:extLst>
            <c:ext xmlns:c16="http://schemas.microsoft.com/office/drawing/2014/chart" uri="{C3380CC4-5D6E-409C-BE32-E72D297353CC}">
              <c16:uniqueId val="{00000009-8852-4832-9834-BC4024832EE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{9AD06589-70D7-4006-ADCA-BA05404F7599}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8852-4832-9834-BC4024832EE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{AD90D3C5-ACE4-4299-8B20-A7CACDF19974}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852-4832-9834-BC4024832EE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{24EB2DFC-F385-40D1-9E07-698918C1FFB7}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852-4832-9834-BC4024832EE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{E798ED65-A26F-4223-9802-1492B953B31B}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852-4832-9834-BC4024832EE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{22ABACD5-0BD8-4D2D-8639-7CAA1138AD48}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852-4832-9834-BC4024832EE5}"/>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{B49539C4-D037-4F1F-8773-229B3D329A98}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8852-4832-9834-BC4024832EE5}"/>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{66945746-3870-4B91-B6A3-9306CB876914}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8852-4832-9834-BC4024832EE5}"/>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{2F3CF6EF-0168-418C-B7D1-F0728AEF9395}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8852-4832-9834-BC4024832EE5}"/>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{709C3E83-0755-467B-8571-ED30E2B26398}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8852-4832-9834-BC4024832EE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57.1</c:v>
                </c:pt>
                <c:pt idx="16">
                  <c:v>58.7</c:v>
                </c:pt>
                <c:pt idx="24">
                  <c:v>59.9</c:v>
                </c:pt>
                <c:pt idx="32">
                  <c:v>60.6</c:v>
                </c:pt>
              </c:numCache>
            </c:numRef>
          </c:xVal>
          <c:yVal>
            <c:numRef>
              <c:f>公会計指標分析・財政指標組合せ分析表!$BP$55:$DC$55</c:f>
              <c:numCache>
                <c:formatCode>#,##0.0;"▲ "#,##0.0</c:formatCode>
                <c:ptCount val="40"/>
                <c:pt idx="8">
                  <c:v>52.3</c:v>
                </c:pt>
                <c:pt idx="16">
                  <c:v>55.4</c:v>
                </c:pt>
                <c:pt idx="24">
                  <c:v>52.7</c:v>
                </c:pt>
                <c:pt idx="32">
                  <c:v>49.7</c:v>
                </c:pt>
              </c:numCache>
            </c:numRef>
          </c:yVal>
          <c:smooth val="0"/>
          <c:extLst>
            <c:ext xmlns:c16="http://schemas.microsoft.com/office/drawing/2014/chart" uri="{C3380CC4-5D6E-409C-BE32-E72D297353CC}">
              <c16:uniqueId val="{00000013-8852-4832-9834-BC4024832EE5}"/>
            </c:ext>
          </c:extLst>
        </c:ser>
        <c:dLbls>
          <c:showLegendKey val="0"/>
          <c:showVal val="1"/>
          <c:showCatName val="0"/>
          <c:showSerName val="0"/>
          <c:showPercent val="0"/>
          <c:showBubbleSize val="0"/>
        </c:dLbls>
        <c:axId val="46179840"/>
        <c:axId val="46181760"/>
      </c:scatterChart>
      <c:valAx>
        <c:axId val="46179840"/>
        <c:scaling>
          <c:orientation val="minMax"/>
          <c:max val="61.4"/>
          <c:min val="50.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3"/>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{C2ADCF13-E344-4FF0-9624-5D919FF5BC92}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1B90-4630-82AD-07B9D417A4F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{0242852C-595E-4BF4-ABA2-466ED391070C}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B90-4630-82AD-07B9D417A4F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{91F5B129-A62B-4F28-8C59-573EA8ADFB2D}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B90-4630-82AD-07B9D417A4F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{A9039E53-512F-4C46-955E-96AE841A885B}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B90-4630-82AD-07B9D417A4F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{68DD3E28-3547-4B16-93DD-4BF32EB6FF9E}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B90-4630-82AD-07B9D417A4F6}"/>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{B36B09EF-5D00-41FB-A220-91039D870368}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1B90-4630-82AD-07B9D417A4F6}"/>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{60B14EE1-0C58-4209-901E-BBA0503674B2}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1B90-4630-82AD-07B9D417A4F6}"/>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{7367B802-3EA1-4630-8B54-C59387A7FC6D}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1B90-4630-82AD-07B9D417A4F6}"/>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{DEA5341D-64AA-4DBA-A170-5A0C909C62FD}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1B90-4630-82AD-07B9D417A4F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5.2</c:v>
                </c:pt>
                <c:pt idx="8">
                  <c:v>4.3</c:v>
                </c:pt>
                <c:pt idx="16">
                  <c:v>3.9</c:v>
                </c:pt>
                <c:pt idx="24">
                  <c:v>4</c:v>
                </c:pt>
                <c:pt idx="32">
                  <c:v>4.0999999999999996</c:v>
                </c:pt>
              </c:numCache>
            </c:numRef>
          </c:xVal>
          <c:yVal>
            <c:numRef>
              <c:f>公会計指標分析・財政指標組合せ分析表!$BP$73:$DC$73</c:f>
              <c:numCache>
                <c:formatCode>#,##0.0;"▲ "#,##0.0</c:formatCode>
                <c:ptCount val="40"/>
                <c:pt idx="32">
                  <c:v>12.5</c:v>
                </c:pt>
              </c:numCache>
            </c:numRef>
          </c:yVal>
          <c:smooth val="0"/>
          <c:extLst>
            <c:ext xmlns:c16="http://schemas.microsoft.com/office/drawing/2014/chart" uri="{C3380CC4-5D6E-409C-BE32-E72D297353CC}">
              <c16:uniqueId val="{00000009-1B90-4630-82AD-07B9D417A4F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{1E41F2F6-8346-419F-B2DA-0A484DA0AF3A}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1B90-4630-82AD-07B9D417A4F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{C2BAEDC1-30D0-4905-AC4F-ACB11F6EDD6D}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B90-4630-82AD-07B9D417A4F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{7253E42E-0C40-4E9E-917F-5D313D0997B3}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B90-4630-82AD-07B9D417A4F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{28E0DB04-9451-4B20-8F7E-0A8CA77DF604}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B90-4630-82AD-07B9D417A4F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{BB6052DD-26B8-468E-9C68-8FC2B535DB0C}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B90-4630-82AD-07B9D417A4F6}"/>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{ECD53ADD-D4AC-49C3-A258-0334BEB64984}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1B90-4630-82AD-07B9D417A4F6}"/>
                </c:ext>
              </c:extLst>
            </c:dLbl>
            <c:dLbl>
              <c:idx val="16"/>
              <c:layout>
                <c:manualLayout>
                  <c:x val="-3.0172738101802075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{86851CF1-EDF3-4B1E-9E3E-55E2E87A4D51}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1B90-4630-82AD-07B9D417A4F6}"/>
                </c:ext>
              </c:extLst>
            </c:dLbl>
            <c:dLbl>
              <c:idx val="24"/>
              <c:layout>
                <c:manualLayout>
                  <c:x val="-3.3223245136419326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{037DBF38-B8AF-41D6-8BEA-72E9C33C7C7F}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1B90-4630-82AD-07B9D417A4F6}"/>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{10EB2812-FB85-45C6-A04E-81B0083AB621}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1B90-4630-82AD-07B9D417A4F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10.199999999999999</c:v>
                </c:pt>
                <c:pt idx="8">
                  <c:v>10</c:v>
                </c:pt>
                <c:pt idx="16">
                  <c:v>9.6999999999999993</c:v>
                </c:pt>
                <c:pt idx="24">
                  <c:v>9.5</c:v>
                </c:pt>
                <c:pt idx="32">
                  <c:v>9.1999999999999993</c:v>
                </c:pt>
              </c:numCache>
            </c:numRef>
          </c:xVal>
          <c:yVal>
            <c:numRef>
              <c:f>公会計指標分析・財政指標組合せ分析表!$BP$77:$DC$77</c:f>
              <c:numCache>
                <c:formatCode>#,##0.0;"▲ "#,##0.0</c:formatCode>
                <c:ptCount val="40"/>
                <c:pt idx="0">
                  <c:v>56.8</c:v>
                </c:pt>
                <c:pt idx="8">
                  <c:v>52.3</c:v>
                </c:pt>
                <c:pt idx="16">
                  <c:v>55.4</c:v>
                </c:pt>
                <c:pt idx="24">
                  <c:v>52.7</c:v>
                </c:pt>
                <c:pt idx="32">
                  <c:v>49.7</c:v>
                </c:pt>
              </c:numCache>
            </c:numRef>
          </c:yVal>
          <c:smooth val="0"/>
          <c:extLst>
            <c:ext xmlns:c16="http://schemas.microsoft.com/office/drawing/2014/chart" uri="{C3380CC4-5D6E-409C-BE32-E72D297353CC}">
              <c16:uniqueId val="{00000013-1B90-4630-82AD-07B9D417A4F6}"/>
            </c:ext>
          </c:extLst>
        </c:ser>
        <c:dLbls>
          <c:showLegendKey val="0"/>
          <c:showVal val="1"/>
          <c:showCatName val="0"/>
          <c:showSerName val="0"/>
          <c:showPercent val="0"/>
          <c:showBubbleSize val="0"/>
        </c:dLbls>
        <c:axId val="84219776"/>
        <c:axId val="84234240"/>
      </c:scatterChart>
      <c:valAx>
        <c:axId val="84219776"/>
        <c:scaling>
          <c:orientation val="minMax"/>
          <c:max val="10.799999999999999"/>
          <c:min val="3.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5"/>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兵庫県小野市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北播磨総合医療センターに係る病院事業債及び出資債の償還が一部終了したことにより、元利償還金は平成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をピークに減少している。一方で、北播磨総合医療センターの起債に係る交付税算入も終了したことに加え、事業費補正の算入率低下などにより算入公債費等も減少しており、実質公債費比率の分子は前年度比約</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億円の増となった。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から新庁舎建設費用の償還が本格化し、今後も公共施設の長寿命化や更新費用の増嵩が見込まれる。事業実施にあたっては、財政措置のある地方債の活用や補助金の確保により、持続可能な財政状況を堅持す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満期一括償還の起債を行っていないため、積立はない。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兵庫県小野市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一般会計等に係る地方債の現在高は、新庁舎建設をはじめとする複数の大型事業の実施により、前年度比約</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億円の増となった。また、小野希望の丘陸上競技場や小野南中学校長寿命化改良など、投資事業の財源として公共施設整備基金等を活用したことにより、充当可能基金残高は前年度比約</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億円の減となったため、将来負担比率の分子は</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年ぶりにプラス値に転じた。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今後も公共施設やインフラの老朽化への対応が見込まれるため、過度な将来負担が生じないように計画的に事業を実施し、持続可能な財政状況を堅持する。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兵庫県小野市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億円を積み立てたため、前年度から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億円減少し総額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取崩の主な内訳は、新庁舎建設や希望の丘陸上競技場整備の財源として公共施設整備基金を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億円、白雲谷温泉ゆぴかの大規模改修及び赤字補填の財源として白雲谷温泉施設整備及び運営基金を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億円活用した。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積立の主な内訳は、財政調整基金が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億円、公共施設整備基金が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引き続き公共施設の長寿命化事業等が見込まれる状況においても持続可能な財政を維持するため、市独自の財政規律ガイドラインを設定し、新庁舎建設後の基金残高を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億円以上確保することとしている。ガイドラインを堅持するため、事業見直しによるコストの削減や補助金等の財源確保により、適正な基金の活用に努める。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年度の基金残高見込は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億円となっており、ガイドラインを達成する見通しである。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公共施設整備基金は、公共施設の整備に要する資金に充てるための財源として。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福祉基金は、より充実した福祉の推進を図るための財源として。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白雲谷温泉施設整備及び運営基金は、白雲谷温泉ゆぴかの施設の整備に要する資金に充てるため及び健全な運営に資するための財源として。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公共施設整備基金は、水道事業会計からの借入金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億円と預金利息相当額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億円を積み立てたが、新庁舎建設や小野希望の丘陸上競技場の財源として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億円を取り崩したため、前年度から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福祉基金は、福祉タクシー事業等の財源として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万円を活用したが、預金利息相当額も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万円を積み立てたため、前年度と同水準となった。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白雲谷温泉施設整備及び運営基金は、預金利息相当額及び運営黒字相当額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億円を積み立てたが、大規模リニューアル及び赤字補填のため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億円を取り崩したため、前年度から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公共施設整備基金は、今後も学校施設や体育施設等の更新や長寿命化事業が見込まれるため、計画的な積立・取崩を行う。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福祉基金は、引き続き福祉施策の推進ができるよう、現在と同水準の基金残高を堅持する。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白雲谷温泉施設整備及び運営基金は、指定管理者と協働して赤字額の縮減を図り、将来の改修等に備えて着実な積立を行う。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複数の大型事業の実施による財源不足に対応するため、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年連続で取り崩した。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億円を積み立てたため、前年度比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新庁舎建設に係る償還や公共施設の維持管理費の増加による財源不足に対応するため、多額の取崩が見込まれる。他の基金との均衡を図りながら、基金残高を適正に管理していく。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年連続で当該基金を取り崩さない財政運営を行うとともに、平成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年度には新庁舎建設後の公債費の増嵩に備えるため市有財産の売却益を活用して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億円を積み立てており、基金残高は増加傾向にある。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型事業の実施に伴い地方債残高と公債費の増嵩が見込まれることから、繰上償還時の財源としての活用や景気後退時の財源不足に伴う公債費の財源として活用する。また、臨時的収入等を活用して計画的な積立を行うもの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6881A306-7DF1-47BB-B179-524A14141A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A2229FFB-4863-4EBB-ABFE-E36B58A8B2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42090361-3AE0-4825-A5F1-9C8E1B55BE05}"/>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ABE35C0F-6D6B-4158-A4D2-B188EE5298AD}"/>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F8A04802-CB0D-48AB-92A4-CB6C114D885E}"/>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id="{897E0E82-7879-4A1A-AE1F-398033ED1ED7}"/>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F564FEE5-7CD9-4346-96EF-DFC845C01412}"/>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3A372861-885C-4293-AB45-76893D01F946}"/>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A2813CA1-948F-48B5-AD92-F1F89FA33892}"/>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a:extLst>
            <a:ext uri="{FF2B5EF4-FFF2-40B4-BE49-F238E27FC236}">
              <a16:creationId xmlns:a16="http://schemas.microsoft.com/office/drawing/2014/main" id="{A0DF7955-5872-458B-A5C6-5EEA86BADF09}"/>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a:extLst>
            <a:ext uri="{FF2B5EF4-FFF2-40B4-BE49-F238E27FC236}">
              <a16:creationId xmlns:a16="http://schemas.microsoft.com/office/drawing/2014/main" id="{A2F11E47-AD5E-43E0-92FC-6A519F509011}"/>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a:extLst>
            <a:ext uri="{FF2B5EF4-FFF2-40B4-BE49-F238E27FC236}">
              <a16:creationId xmlns:a16="http://schemas.microsoft.com/office/drawing/2014/main" id="{0E31CD29-9A70-46CD-9092-717C77E44984}"/>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a:extLst>
            <a:ext uri="{FF2B5EF4-FFF2-40B4-BE49-F238E27FC236}">
              <a16:creationId xmlns:a16="http://schemas.microsoft.com/office/drawing/2014/main" id="{4FD45AAE-427D-4E38-B000-55E3BBDD47D4}"/>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兵庫県小野市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a:extLst>
            <a:ext uri="{FF2B5EF4-FFF2-40B4-BE49-F238E27FC236}">
              <a16:creationId xmlns:a16="http://schemas.microsoft.com/office/drawing/2014/main" id="{AF55EE67-9066-4671-814A-69E69E7D63BF}"/>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a:extLst>
            <a:ext uri="{FF2B5EF4-FFF2-40B4-BE49-F238E27FC236}">
              <a16:creationId xmlns:a16="http://schemas.microsoft.com/office/drawing/2014/main" id="{9540767D-EA85-48D2-A5CF-D6F6E1FA28FC}"/>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a:extLst>
            <a:ext uri="{FF2B5EF4-FFF2-40B4-BE49-F238E27FC236}">
              <a16:creationId xmlns:a16="http://schemas.microsoft.com/office/drawing/2014/main" id="{21A5F2F7-34F0-409D-8F3D-388ED8149C9A}"/>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a:extLst>
            <a:ext uri="{FF2B5EF4-FFF2-40B4-BE49-F238E27FC236}">
              <a16:creationId xmlns:a16="http://schemas.microsoft.com/office/drawing/2014/main" id="{14C40520-FED6-4B17-B8C0-5A87BF7805E5}"/>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a:extLst>
            <a:ext uri="{FF2B5EF4-FFF2-40B4-BE49-F238E27FC236}">
              <a16:creationId xmlns:a16="http://schemas.microsoft.com/office/drawing/2014/main" id="{BAA39DD6-8B77-435E-AD13-14EB67FD6674}"/>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a:extLst>
            <a:ext uri="{FF2B5EF4-FFF2-40B4-BE49-F238E27FC236}">
              <a16:creationId xmlns:a16="http://schemas.microsoft.com/office/drawing/2014/main" id="{C81B57A3-9974-43E0-AD30-C7127F906C22}"/>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48,486
47,564
92.94
25,002,654
24,438,080
439,842
11,358,583
21,556,706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a:extLst>
            <a:ext uri="{FF2B5EF4-FFF2-40B4-BE49-F238E27FC236}">
              <a16:creationId xmlns:a16="http://schemas.microsoft.com/office/drawing/2014/main" id="{17A09A02-26EB-4169-909E-201CA7B455D1}"/>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a:extLst>
            <a:ext uri="{FF2B5EF4-FFF2-40B4-BE49-F238E27FC236}">
              <a16:creationId xmlns:a16="http://schemas.microsoft.com/office/drawing/2014/main" id="{B99AD46F-77FE-4C72-B4E4-BDF4B0DDE201}"/>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a:extLst>
            <a:ext uri="{FF2B5EF4-FFF2-40B4-BE49-F238E27FC236}">
              <a16:creationId xmlns:a16="http://schemas.microsoft.com/office/drawing/2014/main" id="{D30543F3-F0D4-4508-B37E-9C280FB1518E}"/>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12.5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a:extLst>
            <a:ext uri="{FF2B5EF4-FFF2-40B4-BE49-F238E27FC236}">
              <a16:creationId xmlns:a16="http://schemas.microsoft.com/office/drawing/2014/main" id="{E5044945-33F6-4A0F-9B81-D406BF0B08F1}"/>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a:extLst>
            <a:ext uri="{FF2B5EF4-FFF2-40B4-BE49-F238E27FC236}">
              <a16:creationId xmlns:a16="http://schemas.microsoft.com/office/drawing/2014/main" id="{6C3CD994-3D46-48D3-B6C8-45952E8B70AB}"/>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a:extLst>
            <a:ext uri="{FF2B5EF4-FFF2-40B4-BE49-F238E27FC236}">
              <a16:creationId xmlns:a16="http://schemas.microsoft.com/office/drawing/2014/main" id="{ED625CFE-DC9A-4E95-9AB9-A9ED666B2556}"/>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a:extLst>
            <a:ext uri="{FF2B5EF4-FFF2-40B4-BE49-F238E27FC236}">
              <a16:creationId xmlns:a16="http://schemas.microsoft.com/office/drawing/2014/main" id="{27EE27D7-7E1B-49AD-B286-9C892BD180B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a:extLst>
            <a:ext uri="{FF2B5EF4-FFF2-40B4-BE49-F238E27FC236}">
              <a16:creationId xmlns:a16="http://schemas.microsoft.com/office/drawing/2014/main" id="{8D5B4B6B-91FC-4819-BE35-1BD521D380B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a:extLst>
            <a:ext uri="{FF2B5EF4-FFF2-40B4-BE49-F238E27FC236}">
              <a16:creationId xmlns:a16="http://schemas.microsoft.com/office/drawing/2014/main" id="{9D7E03DD-CD44-48E6-8125-C694E6AA0194}"/>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a:extLst>
            <a:ext uri="{FF2B5EF4-FFF2-40B4-BE49-F238E27FC236}">
              <a16:creationId xmlns:a16="http://schemas.microsoft.com/office/drawing/2014/main" id="{6529D8EA-BC5B-45EB-AB18-D38B246F6FA7}"/>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a:extLst>
            <a:ext uri="{FF2B5EF4-FFF2-40B4-BE49-F238E27FC236}">
              <a16:creationId xmlns:a16="http://schemas.microsoft.com/office/drawing/2014/main" id="{FCE04786-D66E-4BB3-8664-6E2FC23483B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a:extLst>
            <a:ext uri="{FF2B5EF4-FFF2-40B4-BE49-F238E27FC236}">
              <a16:creationId xmlns:a16="http://schemas.microsoft.com/office/drawing/2014/main" id="{BD8CF27C-6447-4142-A886-9EF31885C88F}"/>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a:extLst>
            <a:ext uri="{FF2B5EF4-FFF2-40B4-BE49-F238E27FC236}">
              <a16:creationId xmlns:a16="http://schemas.microsoft.com/office/drawing/2014/main" id="{B845E365-A6FA-414E-AA91-381844A1A4C7}"/>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a:extLst>
            <a:ext uri="{FF2B5EF4-FFF2-40B4-BE49-F238E27FC236}">
              <a16:creationId xmlns:a16="http://schemas.microsoft.com/office/drawing/2014/main" id="{FD93F607-659F-4540-8187-1AA9EC41AFBF}"/>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a:extLst>
            <a:ext uri="{FF2B5EF4-FFF2-40B4-BE49-F238E27FC236}">
              <a16:creationId xmlns:a16="http://schemas.microsoft.com/office/drawing/2014/main" id="{BE7A1B30-3CB5-4B08-AD7D-E7E548D0DF2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a:extLst>
            <a:ext uri="{FF2B5EF4-FFF2-40B4-BE49-F238E27FC236}">
              <a16:creationId xmlns:a16="http://schemas.microsoft.com/office/drawing/2014/main" id="{11444BAC-E191-4903-869B-A1EA956B563C}"/>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a:extLst>
            <a:ext uri="{FF2B5EF4-FFF2-40B4-BE49-F238E27FC236}">
              <a16:creationId xmlns:a16="http://schemas.microsoft.com/office/drawing/2014/main" id="{0330E4B1-8D12-4F28-A5A1-E6880FBC1363}"/>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8" name="テキスト ボックス 37">
          <a:extLst>
            <a:ext uri="{FF2B5EF4-FFF2-40B4-BE49-F238E27FC236}">
              <a16:creationId xmlns:a16="http://schemas.microsoft.com/office/drawing/2014/main" id="{F43C135E-88CF-4AE8-9216-5E0B652D77C2}"/>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9" name="テキスト ボックス 38">
          <a:extLst>
            <a:ext uri="{FF2B5EF4-FFF2-40B4-BE49-F238E27FC236}">
              <a16:creationId xmlns:a16="http://schemas.microsoft.com/office/drawing/2014/main" id="{9DD0C059-489B-4274-A014-6D6C65925C14}"/>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0" name="テキスト ボックス 39">
          <a:extLst>
            <a:ext uri="{FF2B5EF4-FFF2-40B4-BE49-F238E27FC236}">
              <a16:creationId xmlns:a16="http://schemas.microsoft.com/office/drawing/2014/main" id="{1C4AD288-36CC-4927-A844-83F8C0131C64}"/>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1" name="テキスト ボックス 40">
          <a:extLst>
            <a:ext uri="{FF2B5EF4-FFF2-40B4-BE49-F238E27FC236}">
              <a16:creationId xmlns:a16="http://schemas.microsoft.com/office/drawing/2014/main" id="{FDB59E87-BA4D-4BFF-9385-1FCB5A6234C5}"/>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2" name="テキスト ボックス 41">
          <a:extLst>
            <a:ext uri="{FF2B5EF4-FFF2-40B4-BE49-F238E27FC236}">
              <a16:creationId xmlns:a16="http://schemas.microsoft.com/office/drawing/2014/main" id="{6D888584-C82E-4431-BC20-4754EF6CA417}"/>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a:extLst>
            <a:ext uri="{FF2B5EF4-FFF2-40B4-BE49-F238E27FC236}">
              <a16:creationId xmlns:a16="http://schemas.microsoft.com/office/drawing/2014/main" id="{FD0D5FC1-B8CF-4805-B2E9-87B70A46B9E6}"/>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a:extLst>
            <a:ext uri="{FF2B5EF4-FFF2-40B4-BE49-F238E27FC236}">
              <a16:creationId xmlns:a16="http://schemas.microsoft.com/office/drawing/2014/main" id="{89C81498-1128-4439-923F-C4C295938E76}"/>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a:extLst>
            <a:ext uri="{FF2B5EF4-FFF2-40B4-BE49-F238E27FC236}">
              <a16:creationId xmlns:a16="http://schemas.microsoft.com/office/drawing/2014/main" id="{7A180E52-4A06-4269-B141-9E2347A3B6C9}"/>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a:extLst>
            <a:ext uri="{FF2B5EF4-FFF2-40B4-BE49-F238E27FC236}">
              <a16:creationId xmlns:a16="http://schemas.microsoft.com/office/drawing/2014/main" id="{560C5F3A-31D5-4B88-8BB9-B132D84D6B3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a:extLst>
            <a:ext uri="{FF2B5EF4-FFF2-40B4-BE49-F238E27FC236}">
              <a16:creationId xmlns:a16="http://schemas.microsoft.com/office/drawing/2014/main" id="{00E4A521-7479-49D4-AA21-4E7B8FA47F33}"/>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a:extLst>
            <a:ext uri="{FF2B5EF4-FFF2-40B4-BE49-F238E27FC236}">
              <a16:creationId xmlns:a16="http://schemas.microsoft.com/office/drawing/2014/main" id="{41AFB8D2-6F42-4B21-8BC2-659C2598C1A1}"/>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a:extLst>
            <a:ext uri="{FF2B5EF4-FFF2-40B4-BE49-F238E27FC236}">
              <a16:creationId xmlns:a16="http://schemas.microsoft.com/office/drawing/2014/main" id="{08E8A684-AD15-4A79-958D-5A84982DFD8A}"/>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a:extLst>
            <a:ext uri="{FF2B5EF4-FFF2-40B4-BE49-F238E27FC236}">
              <a16:creationId xmlns:a16="http://schemas.microsoft.com/office/drawing/2014/main" id="{68C8BA20-8F3D-409D-89D9-05D1E3F2E8DE}"/>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a:extLst>
            <a:ext uri="{FF2B5EF4-FFF2-40B4-BE49-F238E27FC236}">
              <a16:creationId xmlns:a16="http://schemas.microsoft.com/office/drawing/2014/main" id="{1A841151-C708-4845-9760-4CC8BF46FE25}"/>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a:extLst>
            <a:ext uri="{FF2B5EF4-FFF2-40B4-BE49-F238E27FC236}">
              <a16:creationId xmlns:a16="http://schemas.microsoft.com/office/drawing/2014/main" id="{84D84BD8-2A06-4594-A9CC-80B42DA60404}"/>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a:extLst>
            <a:ext uri="{FF2B5EF4-FFF2-40B4-BE49-F238E27FC236}">
              <a16:creationId xmlns:a16="http://schemas.microsoft.com/office/drawing/2014/main" id="{874DF02C-9635-49C8-A990-1A49675BDF8D}"/>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a:extLst>
            <a:ext uri="{FF2B5EF4-FFF2-40B4-BE49-F238E27FC236}">
              <a16:creationId xmlns:a16="http://schemas.microsoft.com/office/drawing/2014/main" id="{D8F4B366-727A-4B3C-98FA-967890A54CFE}"/>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a:extLst>
            <a:ext uri="{FF2B5EF4-FFF2-40B4-BE49-F238E27FC236}">
              <a16:creationId xmlns:a16="http://schemas.microsoft.com/office/drawing/2014/main" id="{437E860C-B3BB-4A5F-B750-433A24DA7CEC}"/>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令和元年度は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新庁舎や小野希望の丘陸上競技場など</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大規模投資事業が完了</a:t>
          </a:r>
          <a:r>
            <a:rPr kumimoji="1" lang="ja-JP" altLang="en-US" sz="1100">
              <a:solidFill>
                <a:schemeClr val="dk1"/>
              </a:solidFill>
              <a:effectLst/>
              <a:latin typeface="+mn-lt"/>
              <a:ea typeface="+mn-ea"/>
              <a:cs typeface="+mn-cs"/>
            </a:rPr>
            <a:t>したことで</a:t>
          </a:r>
          <a:r>
            <a:rPr kumimoji="1" lang="ja-JP" altLang="ja-JP" sz="1100">
              <a:solidFill>
                <a:schemeClr val="dk1"/>
              </a:solidFill>
              <a:effectLst/>
              <a:latin typeface="+mn-lt"/>
              <a:ea typeface="+mn-ea"/>
              <a:cs typeface="+mn-cs"/>
            </a:rPr>
            <a:t>償却率</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低下</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全国・兵庫県・類似団体内平均を全て下回っている。施設類型別</a:t>
          </a:r>
          <a:r>
            <a:rPr kumimoji="1" lang="ja-JP" altLang="en-US" sz="1100">
              <a:solidFill>
                <a:schemeClr val="dk1"/>
              </a:solidFill>
              <a:effectLst/>
              <a:latin typeface="+mn-lt"/>
              <a:ea typeface="+mn-ea"/>
              <a:cs typeface="+mn-cs"/>
            </a:rPr>
            <a:t>では</a:t>
          </a:r>
          <a:r>
            <a:rPr kumimoji="1" lang="ja-JP" altLang="ja-JP" sz="1100">
              <a:solidFill>
                <a:schemeClr val="dk1"/>
              </a:solidFill>
              <a:effectLst/>
              <a:latin typeface="+mn-lt"/>
              <a:ea typeface="+mn-ea"/>
              <a:cs typeface="+mn-cs"/>
            </a:rPr>
            <a:t>老朽化が顕著な施設もあるため、</a:t>
          </a:r>
          <a:r>
            <a:rPr kumimoji="1" lang="ja-JP" altLang="en-US" sz="1100">
              <a:solidFill>
                <a:schemeClr val="dk1"/>
              </a:solidFill>
              <a:effectLst/>
              <a:latin typeface="+mn-lt"/>
              <a:ea typeface="+mn-ea"/>
              <a:cs typeface="+mn-cs"/>
            </a:rPr>
            <a:t>公共施設総合管理計画等に基づき、</a:t>
          </a:r>
          <a:r>
            <a:rPr kumimoji="1" lang="ja-JP" altLang="ja-JP" sz="1100">
              <a:solidFill>
                <a:schemeClr val="dk1"/>
              </a:solidFill>
              <a:effectLst/>
              <a:latin typeface="+mn-lt"/>
              <a:ea typeface="+mn-ea"/>
              <a:cs typeface="+mn-cs"/>
            </a:rPr>
            <a:t>単なる建替え</a:t>
          </a:r>
          <a:r>
            <a:rPr kumimoji="1" lang="ja-JP" altLang="en-US" sz="1100">
              <a:solidFill>
                <a:schemeClr val="dk1"/>
              </a:solidFill>
              <a:effectLst/>
              <a:latin typeface="+mn-lt"/>
              <a:ea typeface="+mn-ea"/>
              <a:cs typeface="+mn-cs"/>
            </a:rPr>
            <a:t>や改修</a:t>
          </a:r>
          <a:r>
            <a:rPr kumimoji="1" lang="ja-JP" altLang="ja-JP" sz="1100">
              <a:solidFill>
                <a:schemeClr val="dk1"/>
              </a:solidFill>
              <a:effectLst/>
              <a:latin typeface="+mn-lt"/>
              <a:ea typeface="+mn-ea"/>
              <a:cs typeface="+mn-cs"/>
            </a:rPr>
            <a:t>だけでなく、長寿命化や機能集約</a:t>
          </a:r>
          <a:r>
            <a:rPr kumimoji="1" lang="ja-JP" altLang="en-US" sz="1100">
              <a:solidFill>
                <a:schemeClr val="dk1"/>
              </a:solidFill>
              <a:effectLst/>
              <a:latin typeface="+mn-lt"/>
              <a:ea typeface="+mn-ea"/>
              <a:cs typeface="+mn-cs"/>
            </a:rPr>
            <a:t>・複合化</a:t>
          </a:r>
          <a:r>
            <a:rPr kumimoji="1" lang="ja-JP" altLang="ja-JP" sz="1100">
              <a:solidFill>
                <a:schemeClr val="dk1"/>
              </a:solidFill>
              <a:effectLst/>
              <a:latin typeface="+mn-lt"/>
              <a:ea typeface="+mn-ea"/>
              <a:cs typeface="+mn-cs"/>
            </a:rPr>
            <a:t>を含めて</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公共施設のあり方を検討することが必要となる。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6" name="テキスト ボックス 55">
          <a:extLst>
            <a:ext uri="{FF2B5EF4-FFF2-40B4-BE49-F238E27FC236}">
              <a16:creationId xmlns:a16="http://schemas.microsoft.com/office/drawing/2014/main" id="{9320C640-11DD-4B83-A488-3895ED7270FD}"/>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a:extLst>
            <a:ext uri="{FF2B5EF4-FFF2-40B4-BE49-F238E27FC236}">
              <a16:creationId xmlns:a16="http://schemas.microsoft.com/office/drawing/2014/main" id="{3447D1A6-1D38-47F1-A50C-EAA3DD47942D}"/>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a:extLst>
            <a:ext uri="{FF2B5EF4-FFF2-40B4-BE49-F238E27FC236}">
              <a16:creationId xmlns:a16="http://schemas.microsoft.com/office/drawing/2014/main" id="{48E2D3D2-CE2B-47DD-885E-27D746ACACE1}"/>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a:extLst>
            <a:ext uri="{FF2B5EF4-FFF2-40B4-BE49-F238E27FC236}">
              <a16:creationId xmlns:a16="http://schemas.microsoft.com/office/drawing/2014/main" id="{00208FAB-405E-440F-B264-A97140BC654A}"/>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a:extLst>
            <a:ext uri="{FF2B5EF4-FFF2-40B4-BE49-F238E27FC236}">
              <a16:creationId xmlns:a16="http://schemas.microsoft.com/office/drawing/2014/main" id="{1C38568A-A56C-441B-A9CC-98185A99BCFB}"/>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a:extLst>
            <a:ext uri="{FF2B5EF4-FFF2-40B4-BE49-F238E27FC236}">
              <a16:creationId xmlns:a16="http://schemas.microsoft.com/office/drawing/2014/main" id="{4D99DC04-0BDD-4CF9-A326-38EEF4E47A07}"/>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a:extLst>
            <a:ext uri="{FF2B5EF4-FFF2-40B4-BE49-F238E27FC236}">
              <a16:creationId xmlns:a16="http://schemas.microsoft.com/office/drawing/2014/main" id="{AF8D3268-29A9-4BF9-9C13-B8A1826D9B4A}"/>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a:extLst>
            <a:ext uri="{FF2B5EF4-FFF2-40B4-BE49-F238E27FC236}">
              <a16:creationId xmlns:a16="http://schemas.microsoft.com/office/drawing/2014/main" id="{4AB549C3-327E-47E7-9B77-0338C7A436AE}"/>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a:extLst>
            <a:ext uri="{FF2B5EF4-FFF2-40B4-BE49-F238E27FC236}">
              <a16:creationId xmlns:a16="http://schemas.microsoft.com/office/drawing/2014/main" id="{948014BA-F197-494F-9FFC-9A98F01CA7C5}"/>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a:extLst>
            <a:ext uri="{FF2B5EF4-FFF2-40B4-BE49-F238E27FC236}">
              <a16:creationId xmlns:a16="http://schemas.microsoft.com/office/drawing/2014/main" id="{07299B4E-D908-43BA-8559-45AA5F9E9697}"/>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a:extLst>
            <a:ext uri="{FF2B5EF4-FFF2-40B4-BE49-F238E27FC236}">
              <a16:creationId xmlns:a16="http://schemas.microsoft.com/office/drawing/2014/main" id="{24434FD5-6EED-43DA-9ED2-08101EF707F6}"/>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a:extLst>
            <a:ext uri="{FF2B5EF4-FFF2-40B4-BE49-F238E27FC236}">
              <a16:creationId xmlns:a16="http://schemas.microsoft.com/office/drawing/2014/main" id="{A148D406-3E29-416B-95EA-E46F9A02B372}"/>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a:extLst>
            <a:ext uri="{FF2B5EF4-FFF2-40B4-BE49-F238E27FC236}">
              <a16:creationId xmlns:a16="http://schemas.microsoft.com/office/drawing/2014/main" id="{31D4DA35-0907-447C-894B-BA2224A77C4B}"/>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a:extLst>
            <a:ext uri="{FF2B5EF4-FFF2-40B4-BE49-F238E27FC236}">
              <a16:creationId xmlns:a16="http://schemas.microsoft.com/office/drawing/2014/main" id="{9A00F5E2-C011-44F9-9390-9470F016597B}"/>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a:extLst>
            <a:ext uri="{FF2B5EF4-FFF2-40B4-BE49-F238E27FC236}">
              <a16:creationId xmlns:a16="http://schemas.microsoft.com/office/drawing/2014/main" id="{B1342EC1-DB78-44F5-A4ED-791C313AB905}"/>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a:extLst>
            <a:ext uri="{FF2B5EF4-FFF2-40B4-BE49-F238E27FC236}">
              <a16:creationId xmlns:a16="http://schemas.microsoft.com/office/drawing/2014/main" id="{8DFC5A16-5A58-4A33-8D24-FEA83DD2AF23}"/>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a:extLst>
            <a:ext uri="{FF2B5EF4-FFF2-40B4-BE49-F238E27FC236}">
              <a16:creationId xmlns:a16="http://schemas.microsoft.com/office/drawing/2014/main" id="{8269C95C-748F-4E65-9440-3CBA12D3DAD2}"/>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a:extLst>
            <a:ext uri="{FF2B5EF4-FFF2-40B4-BE49-F238E27FC236}">
              <a16:creationId xmlns:a16="http://schemas.microsoft.com/office/drawing/2014/main" id="{912759D6-6089-44B5-9D6D-B91D2701D868}"/>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70485</xdr:rowOff>
    </xdr:from>
    <xdr:to>
      <xdr:col>23</xdr:col>
      <xdr:colOff>85090</xdr:colOff>
      <xdr:row>35</xdr:row>
      <xdr:rowOff>28212</xdr:rowOff>
    </xdr:to>
    <xdr:cxnSp macro="">
      <xdr:nvCxnSpPr>
        <xdr:cNvPr id="74" name="直線コネクタ 73">
          <a:extLst>
            <a:ext uri="{FF2B5EF4-FFF2-40B4-BE49-F238E27FC236}">
              <a16:creationId xmlns:a16="http://schemas.microsoft.com/office/drawing/2014/main" id="{8739E9F4-D76D-4710-B5D4-152B592FE50D}"/>
            </a:ext>
          </a:extLst>
        </xdr:cNvPr>
        <xdr:cNvCxnSpPr/>
      </xdr:nvCxnSpPr>
      <xdr:spPr>
        <a:xfrm flipV="1">
          <a:off x="4760595" y="5471160"/>
          <a:ext cx="1270" cy="1329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75" name="有形固定資産減価償却率最小値テキスト">
          <a:extLst>
            <a:ext uri="{FF2B5EF4-FFF2-40B4-BE49-F238E27FC236}">
              <a16:creationId xmlns:a16="http://schemas.microsoft.com/office/drawing/2014/main" id="{5AF7823A-EFDF-4F3B-BB28-D38EE6A8244F}"/>
            </a:ext>
          </a:extLst>
        </xdr:cNvPr>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76" name="直線コネクタ 75">
          <a:extLst>
            <a:ext uri="{FF2B5EF4-FFF2-40B4-BE49-F238E27FC236}">
              <a16:creationId xmlns:a16="http://schemas.microsoft.com/office/drawing/2014/main" id="{5799834C-BDB1-4F90-AA38-9CB7BAB8530B}"/>
            </a:ext>
          </a:extLst>
        </xdr:cNvPr>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17162</xdr:rowOff>
    </xdr:from>
    <xdr:ext cx="405111" cy="259045"/>
    <xdr:sp macro="" textlink="">
      <xdr:nvSpPr>
        <xdr:cNvPr id="77" name="有形固定資産減価償却率最大値テキスト">
          <a:extLst>
            <a:ext uri="{FF2B5EF4-FFF2-40B4-BE49-F238E27FC236}">
              <a16:creationId xmlns:a16="http://schemas.microsoft.com/office/drawing/2014/main" id="{87F5A1AC-44C7-414C-92B6-0455C2CF3E7E}"/>
            </a:ext>
          </a:extLst>
        </xdr:cNvPr>
        <xdr:cNvSpPr txBox="1"/>
      </xdr:nvSpPr>
      <xdr:spPr>
        <a:xfrm>
          <a:off x="4813300" y="524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70485</xdr:rowOff>
    </xdr:from>
    <xdr:to>
      <xdr:col>23</xdr:col>
      <xdr:colOff>174625</xdr:colOff>
      <xdr:row>27</xdr:row>
      <xdr:rowOff>70485</xdr:rowOff>
    </xdr:to>
    <xdr:cxnSp macro="">
      <xdr:nvCxnSpPr>
        <xdr:cNvPr id="78" name="直線コネクタ 77">
          <a:extLst>
            <a:ext uri="{FF2B5EF4-FFF2-40B4-BE49-F238E27FC236}">
              <a16:creationId xmlns:a16="http://schemas.microsoft.com/office/drawing/2014/main" id="{D6431634-098F-4F89-878C-0A7940359E36}"/>
            </a:ext>
          </a:extLst>
        </xdr:cNvPr>
        <xdr:cNvCxnSpPr/>
      </xdr:nvCxnSpPr>
      <xdr:spPr>
        <a:xfrm>
          <a:off x="4673600" y="547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46372</xdr:rowOff>
    </xdr:from>
    <xdr:ext cx="405111" cy="259045"/>
    <xdr:sp macro="" textlink="">
      <xdr:nvSpPr>
        <xdr:cNvPr id="79" name="有形固定資産減価償却率平均値テキスト">
          <a:extLst>
            <a:ext uri="{FF2B5EF4-FFF2-40B4-BE49-F238E27FC236}">
              <a16:creationId xmlns:a16="http://schemas.microsoft.com/office/drawing/2014/main" id="{3A35A60C-37AB-42AB-AB7D-8F10F7FB2CF7}"/>
            </a:ext>
          </a:extLst>
        </xdr:cNvPr>
        <xdr:cNvSpPr txBox="1"/>
      </xdr:nvSpPr>
      <xdr:spPr>
        <a:xfrm>
          <a:off x="4813300" y="6132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80" name="フローチャート: 判断 79">
          <a:extLst>
            <a:ext uri="{FF2B5EF4-FFF2-40B4-BE49-F238E27FC236}">
              <a16:creationId xmlns:a16="http://schemas.microsoft.com/office/drawing/2014/main" id="{16D1801E-F1F9-4EDE-9F73-C6952BA567A6}"/>
            </a:ext>
          </a:extLst>
        </xdr:cNvPr>
        <xdr:cNvSpPr/>
      </xdr:nvSpPr>
      <xdr:spPr>
        <a:xfrm>
          <a:off x="4711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81" name="フローチャート: 判断 80">
          <a:extLst>
            <a:ext uri="{FF2B5EF4-FFF2-40B4-BE49-F238E27FC236}">
              <a16:creationId xmlns:a16="http://schemas.microsoft.com/office/drawing/2014/main" id="{B4BEC0DB-9200-44B0-AE28-9BBDECBE080D}"/>
            </a:ext>
          </a:extLst>
        </xdr:cNvPr>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9344</xdr:rowOff>
    </xdr:from>
    <xdr:to>
      <xdr:col>15</xdr:col>
      <xdr:colOff>187325</xdr:colOff>
      <xdr:row>31</xdr:row>
      <xdr:rowOff>110944</xdr:rowOff>
    </xdr:to>
    <xdr:sp macro="" textlink="">
      <xdr:nvSpPr>
        <xdr:cNvPr id="82" name="フローチャート: 判断 81">
          <a:extLst>
            <a:ext uri="{FF2B5EF4-FFF2-40B4-BE49-F238E27FC236}">
              <a16:creationId xmlns:a16="http://schemas.microsoft.com/office/drawing/2014/main" id="{26F6E8EA-57FD-453E-96F5-BD59EDA94576}"/>
            </a:ext>
          </a:extLst>
        </xdr:cNvPr>
        <xdr:cNvSpPr/>
      </xdr:nvSpPr>
      <xdr:spPr>
        <a:xfrm>
          <a:off x="3238500" y="609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131445</xdr:rowOff>
    </xdr:from>
    <xdr:to>
      <xdr:col>11</xdr:col>
      <xdr:colOff>187325</xdr:colOff>
      <xdr:row>31</xdr:row>
      <xdr:rowOff>61595</xdr:rowOff>
    </xdr:to>
    <xdr:sp macro="" textlink="">
      <xdr:nvSpPr>
        <xdr:cNvPr id="83" name="フローチャート: 判断 82">
          <a:extLst>
            <a:ext uri="{FF2B5EF4-FFF2-40B4-BE49-F238E27FC236}">
              <a16:creationId xmlns:a16="http://schemas.microsoft.com/office/drawing/2014/main" id="{3CBE0E5E-9052-4335-8135-76E5E70757AA}"/>
            </a:ext>
          </a:extLst>
        </xdr:cNvPr>
        <xdr:cNvSpPr/>
      </xdr:nvSpPr>
      <xdr:spPr>
        <a:xfrm>
          <a:off x="2476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35832</xdr:rowOff>
    </xdr:from>
    <xdr:to>
      <xdr:col>7</xdr:col>
      <xdr:colOff>187325</xdr:colOff>
      <xdr:row>30</xdr:row>
      <xdr:rowOff>137432</xdr:rowOff>
    </xdr:to>
    <xdr:sp macro="" textlink="">
      <xdr:nvSpPr>
        <xdr:cNvPr id="84" name="フローチャート: 判断 83">
          <a:extLst>
            <a:ext uri="{FF2B5EF4-FFF2-40B4-BE49-F238E27FC236}">
              <a16:creationId xmlns:a16="http://schemas.microsoft.com/office/drawing/2014/main" id="{71BF03BB-4C95-4E53-997C-4910418BEE87}"/>
            </a:ext>
          </a:extLst>
        </xdr:cNvPr>
        <xdr:cNvSpPr/>
      </xdr:nvSpPr>
      <xdr:spPr>
        <a:xfrm>
          <a:off x="1714500" y="5950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FB1B9F2B-39B8-4193-B80F-22135D0D354B}"/>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B0869A06-A56A-4DA0-8843-C1F68ABCB229}"/>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D677C4B5-EC6B-497F-AB70-D05F8601221E}"/>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2AF950AE-F4FC-4C0C-88DF-2D0ADD20CF0A}"/>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D5813AB-7699-40D6-8AD4-5DC8EB3E3D31}"/>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124006</xdr:rowOff>
    </xdr:from>
    <xdr:to>
      <xdr:col>23</xdr:col>
      <xdr:colOff>136525</xdr:colOff>
      <xdr:row>30</xdr:row>
      <xdr:rowOff>54156</xdr:rowOff>
    </xdr:to>
    <xdr:sp macro="" textlink="">
      <xdr:nvSpPr>
        <xdr:cNvPr id="90" name="楕円 89">
          <a:extLst>
            <a:ext uri="{FF2B5EF4-FFF2-40B4-BE49-F238E27FC236}">
              <a16:creationId xmlns:a16="http://schemas.microsoft.com/office/drawing/2014/main" id="{A8120DF4-80B5-4929-B19A-79AE364C3CDE}"/>
            </a:ext>
          </a:extLst>
        </xdr:cNvPr>
        <xdr:cNvSpPr/>
      </xdr:nvSpPr>
      <xdr:spPr>
        <a:xfrm>
          <a:off x="4711700" y="586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146883</xdr:rowOff>
    </xdr:from>
    <xdr:ext cx="405111" cy="259045"/>
    <xdr:sp macro="" textlink="">
      <xdr:nvSpPr>
        <xdr:cNvPr id="91" name="有形固定資産減価償却率該当値テキスト">
          <a:extLst>
            <a:ext uri="{FF2B5EF4-FFF2-40B4-BE49-F238E27FC236}">
              <a16:creationId xmlns:a16="http://schemas.microsoft.com/office/drawing/2014/main" id="{DD4729AF-0AD7-44BD-8412-B3283F18D5EA}"/>
            </a:ext>
          </a:extLst>
        </xdr:cNvPr>
        <xdr:cNvSpPr txBox="1"/>
      </xdr:nvSpPr>
      <xdr:spPr>
        <a:xfrm>
          <a:off x="4813300" y="5719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32748</xdr:rowOff>
    </xdr:from>
    <xdr:to>
      <xdr:col>19</xdr:col>
      <xdr:colOff>187325</xdr:colOff>
      <xdr:row>30</xdr:row>
      <xdr:rowOff>134348</xdr:rowOff>
    </xdr:to>
    <xdr:sp macro="" textlink="">
      <xdr:nvSpPr>
        <xdr:cNvPr id="92" name="楕円 91">
          <a:extLst>
            <a:ext uri="{FF2B5EF4-FFF2-40B4-BE49-F238E27FC236}">
              <a16:creationId xmlns:a16="http://schemas.microsoft.com/office/drawing/2014/main" id="{4CA6BE05-0871-447D-8EC1-A7486D1BAF56}"/>
            </a:ext>
          </a:extLst>
        </xdr:cNvPr>
        <xdr:cNvSpPr/>
      </xdr:nvSpPr>
      <xdr:spPr>
        <a:xfrm>
          <a:off x="4000500" y="594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3356</xdr:rowOff>
    </xdr:from>
    <xdr:to>
      <xdr:col>23</xdr:col>
      <xdr:colOff>85725</xdr:colOff>
      <xdr:row>30</xdr:row>
      <xdr:rowOff>83548</xdr:rowOff>
    </xdr:to>
    <xdr:cxnSp macro="">
      <xdr:nvCxnSpPr>
        <xdr:cNvPr id="93" name="直線コネクタ 92">
          <a:extLst>
            <a:ext uri="{FF2B5EF4-FFF2-40B4-BE49-F238E27FC236}">
              <a16:creationId xmlns:a16="http://schemas.microsoft.com/office/drawing/2014/main" id="{B86DEC80-F638-427E-AFE7-FB2E24E891A3}"/>
            </a:ext>
          </a:extLst>
        </xdr:cNvPr>
        <xdr:cNvCxnSpPr/>
      </xdr:nvCxnSpPr>
      <xdr:spPr>
        <a:xfrm flipV="1">
          <a:off x="4051300" y="5918381"/>
          <a:ext cx="711200" cy="8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151765</xdr:rowOff>
    </xdr:from>
    <xdr:to>
      <xdr:col>15</xdr:col>
      <xdr:colOff>187325</xdr:colOff>
      <xdr:row>30</xdr:row>
      <xdr:rowOff>81915</xdr:rowOff>
    </xdr:to>
    <xdr:sp macro="" textlink="">
      <xdr:nvSpPr>
        <xdr:cNvPr id="94" name="楕円 93">
          <a:extLst>
            <a:ext uri="{FF2B5EF4-FFF2-40B4-BE49-F238E27FC236}">
              <a16:creationId xmlns:a16="http://schemas.microsoft.com/office/drawing/2014/main" id="{0A2471F0-F538-407A-A534-214EE3AF0DB0}"/>
            </a:ext>
          </a:extLst>
        </xdr:cNvPr>
        <xdr:cNvSpPr/>
      </xdr:nvSpPr>
      <xdr:spPr>
        <a:xfrm>
          <a:off x="3238500" y="589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31115</xdr:rowOff>
    </xdr:from>
    <xdr:to>
      <xdr:col>19</xdr:col>
      <xdr:colOff>136525</xdr:colOff>
      <xdr:row>30</xdr:row>
      <xdr:rowOff>83548</xdr:rowOff>
    </xdr:to>
    <xdr:cxnSp macro="">
      <xdr:nvCxnSpPr>
        <xdr:cNvPr id="95" name="直線コネクタ 94">
          <a:extLst>
            <a:ext uri="{FF2B5EF4-FFF2-40B4-BE49-F238E27FC236}">
              <a16:creationId xmlns:a16="http://schemas.microsoft.com/office/drawing/2014/main" id="{DEBFFFE8-067A-42AB-BAA9-E6B2FBAA342B}"/>
            </a:ext>
          </a:extLst>
        </xdr:cNvPr>
        <xdr:cNvCxnSpPr/>
      </xdr:nvCxnSpPr>
      <xdr:spPr>
        <a:xfrm>
          <a:off x="3289300" y="5946140"/>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117838</xdr:rowOff>
    </xdr:from>
    <xdr:to>
      <xdr:col>11</xdr:col>
      <xdr:colOff>187325</xdr:colOff>
      <xdr:row>30</xdr:row>
      <xdr:rowOff>47988</xdr:rowOff>
    </xdr:to>
    <xdr:sp macro="" textlink="">
      <xdr:nvSpPr>
        <xdr:cNvPr id="96" name="楕円 95">
          <a:extLst>
            <a:ext uri="{FF2B5EF4-FFF2-40B4-BE49-F238E27FC236}">
              <a16:creationId xmlns:a16="http://schemas.microsoft.com/office/drawing/2014/main" id="{9DBF5DF3-2504-4080-BF5B-CFCD7522F2C3}"/>
            </a:ext>
          </a:extLst>
        </xdr:cNvPr>
        <xdr:cNvSpPr/>
      </xdr:nvSpPr>
      <xdr:spPr>
        <a:xfrm>
          <a:off x="2476500" y="586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168638</xdr:rowOff>
    </xdr:from>
    <xdr:to>
      <xdr:col>15</xdr:col>
      <xdr:colOff>136525</xdr:colOff>
      <xdr:row>30</xdr:row>
      <xdr:rowOff>31115</xdr:rowOff>
    </xdr:to>
    <xdr:cxnSp macro="">
      <xdr:nvCxnSpPr>
        <xdr:cNvPr id="97" name="直線コネクタ 96">
          <a:extLst>
            <a:ext uri="{FF2B5EF4-FFF2-40B4-BE49-F238E27FC236}">
              <a16:creationId xmlns:a16="http://schemas.microsoft.com/office/drawing/2014/main" id="{B1C3362F-706E-489E-A9BA-08F06B03CB51}"/>
            </a:ext>
          </a:extLst>
        </xdr:cNvPr>
        <xdr:cNvCxnSpPr/>
      </xdr:nvCxnSpPr>
      <xdr:spPr>
        <a:xfrm>
          <a:off x="2527300" y="5912213"/>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139082</xdr:rowOff>
    </xdr:from>
    <xdr:ext cx="405111" cy="259045"/>
    <xdr:sp macro="" textlink="">
      <xdr:nvSpPr>
        <xdr:cNvPr id="98" name="n_1aveValue有形固定資産減価償却率">
          <a:extLst>
            <a:ext uri="{FF2B5EF4-FFF2-40B4-BE49-F238E27FC236}">
              <a16:creationId xmlns:a16="http://schemas.microsoft.com/office/drawing/2014/main" id="{96DE60D8-D28B-447F-AC63-6C9F3BAB2EFE}"/>
            </a:ext>
          </a:extLst>
        </xdr:cNvPr>
        <xdr:cNvSpPr txBox="1"/>
      </xdr:nvSpPr>
      <xdr:spPr>
        <a:xfrm>
          <a:off x="3836044"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102071</xdr:rowOff>
    </xdr:from>
    <xdr:ext cx="405111" cy="259045"/>
    <xdr:sp macro="" textlink="">
      <xdr:nvSpPr>
        <xdr:cNvPr id="99" name="n_2aveValue有形固定資産減価償却率">
          <a:extLst>
            <a:ext uri="{FF2B5EF4-FFF2-40B4-BE49-F238E27FC236}">
              <a16:creationId xmlns:a16="http://schemas.microsoft.com/office/drawing/2014/main" id="{5603CEC9-B9B1-491C-896C-8ABDB600FA47}"/>
            </a:ext>
          </a:extLst>
        </xdr:cNvPr>
        <xdr:cNvSpPr txBox="1"/>
      </xdr:nvSpPr>
      <xdr:spPr>
        <a:xfrm>
          <a:off x="3086744" y="6188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52722</xdr:rowOff>
    </xdr:from>
    <xdr:ext cx="405111" cy="259045"/>
    <xdr:sp macro="" textlink="">
      <xdr:nvSpPr>
        <xdr:cNvPr id="100" name="n_3aveValue有形固定資産減価償却率">
          <a:extLst>
            <a:ext uri="{FF2B5EF4-FFF2-40B4-BE49-F238E27FC236}">
              <a16:creationId xmlns:a16="http://schemas.microsoft.com/office/drawing/2014/main" id="{F79EF553-3827-4090-92FD-2BD031A9F94A}"/>
            </a:ext>
          </a:extLst>
        </xdr:cNvPr>
        <xdr:cNvSpPr txBox="1"/>
      </xdr:nvSpPr>
      <xdr:spPr>
        <a:xfrm>
          <a:off x="2324744" y="613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153959</xdr:rowOff>
    </xdr:from>
    <xdr:ext cx="405111" cy="259045"/>
    <xdr:sp macro="" textlink="">
      <xdr:nvSpPr>
        <xdr:cNvPr id="101" name="n_4aveValue有形固定資産減価償却率">
          <a:extLst>
            <a:ext uri="{FF2B5EF4-FFF2-40B4-BE49-F238E27FC236}">
              <a16:creationId xmlns:a16="http://schemas.microsoft.com/office/drawing/2014/main" id="{99EE844E-67AB-44A9-BEB9-846C7E197690}"/>
            </a:ext>
          </a:extLst>
        </xdr:cNvPr>
        <xdr:cNvSpPr txBox="1"/>
      </xdr:nvSpPr>
      <xdr:spPr>
        <a:xfrm>
          <a:off x="1562744" y="5726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150875</xdr:rowOff>
    </xdr:from>
    <xdr:ext cx="405111" cy="259045"/>
    <xdr:sp macro="" textlink="">
      <xdr:nvSpPr>
        <xdr:cNvPr id="102" name="n_1mainValue有形固定資産減価償却率">
          <a:extLst>
            <a:ext uri="{FF2B5EF4-FFF2-40B4-BE49-F238E27FC236}">
              <a16:creationId xmlns:a16="http://schemas.microsoft.com/office/drawing/2014/main" id="{72B94AD9-6F12-4F90-99C5-561126EAFBB4}"/>
            </a:ext>
          </a:extLst>
        </xdr:cNvPr>
        <xdr:cNvSpPr txBox="1"/>
      </xdr:nvSpPr>
      <xdr:spPr>
        <a:xfrm>
          <a:off x="3836044" y="5723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98442</xdr:rowOff>
    </xdr:from>
    <xdr:ext cx="405111" cy="259045"/>
    <xdr:sp macro="" textlink="">
      <xdr:nvSpPr>
        <xdr:cNvPr id="103" name="n_2mainValue有形固定資産減価償却率">
          <a:extLst>
            <a:ext uri="{FF2B5EF4-FFF2-40B4-BE49-F238E27FC236}">
              <a16:creationId xmlns:a16="http://schemas.microsoft.com/office/drawing/2014/main" id="{6A62A0EB-8CDD-4D03-BBC8-268A6500CEE5}"/>
            </a:ext>
          </a:extLst>
        </xdr:cNvPr>
        <xdr:cNvSpPr txBox="1"/>
      </xdr:nvSpPr>
      <xdr:spPr>
        <a:xfrm>
          <a:off x="3086744" y="5670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64515</xdr:rowOff>
    </xdr:from>
    <xdr:ext cx="405111" cy="259045"/>
    <xdr:sp macro="" textlink="">
      <xdr:nvSpPr>
        <xdr:cNvPr id="104" name="n_3mainValue有形固定資産減価償却率">
          <a:extLst>
            <a:ext uri="{FF2B5EF4-FFF2-40B4-BE49-F238E27FC236}">
              <a16:creationId xmlns:a16="http://schemas.microsoft.com/office/drawing/2014/main" id="{F96A9E00-B20F-4580-975E-3F557CBCB31C}"/>
            </a:ext>
          </a:extLst>
        </xdr:cNvPr>
        <xdr:cNvSpPr txBox="1"/>
      </xdr:nvSpPr>
      <xdr:spPr>
        <a:xfrm>
          <a:off x="2324744" y="563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a:extLst>
            <a:ext uri="{FF2B5EF4-FFF2-40B4-BE49-F238E27FC236}">
              <a16:creationId xmlns:a16="http://schemas.microsoft.com/office/drawing/2014/main" id="{42BF1770-1002-499A-B73D-6298B5227DBB}"/>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a:extLst>
            <a:ext uri="{FF2B5EF4-FFF2-40B4-BE49-F238E27FC236}">
              <a16:creationId xmlns:a16="http://schemas.microsoft.com/office/drawing/2014/main" id="{2272F2DE-ADDF-43BE-9418-A5B12818FC63}"/>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a:extLst>
            <a:ext uri="{FF2B5EF4-FFF2-40B4-BE49-F238E27FC236}">
              <a16:creationId xmlns:a16="http://schemas.microsoft.com/office/drawing/2014/main" id="{2402FCF3-02D7-4E51-A5D6-6683B55C8E3D}"/>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a:extLst>
            <a:ext uri="{FF2B5EF4-FFF2-40B4-BE49-F238E27FC236}">
              <a16:creationId xmlns:a16="http://schemas.microsoft.com/office/drawing/2014/main" id="{CF377FD2-EBFF-4479-9877-76667A24DE55}"/>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a:extLst>
            <a:ext uri="{FF2B5EF4-FFF2-40B4-BE49-F238E27FC236}">
              <a16:creationId xmlns:a16="http://schemas.microsoft.com/office/drawing/2014/main" id="{D410B82F-DDF0-4F84-9D77-B008974342CB}"/>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a:extLst>
            <a:ext uri="{FF2B5EF4-FFF2-40B4-BE49-F238E27FC236}">
              <a16:creationId xmlns:a16="http://schemas.microsoft.com/office/drawing/2014/main" id="{77A24D35-786B-4B72-A17D-CCFFF5370EA5}"/>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a:extLst>
            <a:ext uri="{FF2B5EF4-FFF2-40B4-BE49-F238E27FC236}">
              <a16:creationId xmlns:a16="http://schemas.microsoft.com/office/drawing/2014/main" id="{1F16E11B-D899-4DD8-86B7-D62535C4D28C}"/>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a:extLst>
            <a:ext uri="{FF2B5EF4-FFF2-40B4-BE49-F238E27FC236}">
              <a16:creationId xmlns:a16="http://schemas.microsoft.com/office/drawing/2014/main" id="{AF2E3751-3EBF-490F-93A0-B96457105E67}"/>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a:extLst>
            <a:ext uri="{FF2B5EF4-FFF2-40B4-BE49-F238E27FC236}">
              <a16:creationId xmlns:a16="http://schemas.microsoft.com/office/drawing/2014/main" id="{2C5A7D5F-C874-4E26-9DFA-EF91D515B899}"/>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a:extLst>
            <a:ext uri="{FF2B5EF4-FFF2-40B4-BE49-F238E27FC236}">
              <a16:creationId xmlns:a16="http://schemas.microsoft.com/office/drawing/2014/main" id="{1C5BC384-4FB1-455F-95BF-8340A06AAC67}"/>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a:extLst>
            <a:ext uri="{FF2B5EF4-FFF2-40B4-BE49-F238E27FC236}">
              <a16:creationId xmlns:a16="http://schemas.microsoft.com/office/drawing/2014/main" id="{D49AE56D-0A26-4B39-B95A-A6802DA066F5}"/>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a:extLst>
            <a:ext uri="{FF2B5EF4-FFF2-40B4-BE49-F238E27FC236}">
              <a16:creationId xmlns:a16="http://schemas.microsoft.com/office/drawing/2014/main" id="{FFF757DD-6CC9-448F-B05C-32E4A847C19E}"/>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a:extLst>
            <a:ext uri="{FF2B5EF4-FFF2-40B4-BE49-F238E27FC236}">
              <a16:creationId xmlns:a16="http://schemas.microsoft.com/office/drawing/2014/main" id="{5A5D523B-D756-403C-9543-F161F97E10F8}"/>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全国・兵庫県・類似団体</a:t>
          </a:r>
          <a:r>
            <a:rPr kumimoji="1" lang="ja-JP" altLang="en-US" sz="1100">
              <a:solidFill>
                <a:schemeClr val="dk1"/>
              </a:solidFill>
              <a:effectLst/>
              <a:latin typeface="+mn-lt"/>
              <a:ea typeface="+mn-ea"/>
              <a:cs typeface="+mn-cs"/>
            </a:rPr>
            <a:t>内</a:t>
          </a:r>
          <a:r>
            <a:rPr kumimoji="1" lang="ja-JP" altLang="ja-JP" sz="1100">
              <a:solidFill>
                <a:schemeClr val="dk1"/>
              </a:solidFill>
              <a:effectLst/>
              <a:latin typeface="+mn-lt"/>
              <a:ea typeface="+mn-ea"/>
              <a:cs typeface="+mn-cs"/>
            </a:rPr>
            <a:t>平均を全て下回っており、良好な水準を保っている。令和元年度は複数の大規模投資事業が完了し</a:t>
          </a:r>
          <a:r>
            <a:rPr kumimoji="1" lang="ja-JP" altLang="en-US" sz="1100">
              <a:solidFill>
                <a:schemeClr val="dk1"/>
              </a:solidFill>
              <a:effectLst/>
              <a:latin typeface="+mn-lt"/>
              <a:ea typeface="+mn-ea"/>
              <a:cs typeface="+mn-cs"/>
            </a:rPr>
            <a:t>たことで、</a:t>
          </a:r>
          <a:r>
            <a:rPr kumimoji="1" lang="ja-JP" altLang="ja-JP" sz="1100">
              <a:solidFill>
                <a:schemeClr val="dk1"/>
              </a:solidFill>
              <a:effectLst/>
              <a:latin typeface="+mn-lt"/>
              <a:ea typeface="+mn-ea"/>
              <a:cs typeface="+mn-cs"/>
            </a:rPr>
            <a:t>将来負担額</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充当可能基金</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減少</a:t>
          </a:r>
          <a:r>
            <a:rPr kumimoji="1" lang="ja-JP" altLang="en-US" sz="1100">
              <a:solidFill>
                <a:schemeClr val="dk1"/>
              </a:solidFill>
              <a:effectLst/>
              <a:latin typeface="+mn-lt"/>
              <a:ea typeface="+mn-ea"/>
              <a:cs typeface="+mn-cs"/>
            </a:rPr>
            <a:t>したため</a:t>
          </a:r>
          <a:r>
            <a:rPr kumimoji="1" lang="ja-JP" altLang="ja-JP" sz="1100">
              <a:solidFill>
                <a:schemeClr val="dk1"/>
              </a:solidFill>
              <a:effectLst/>
              <a:latin typeface="+mn-lt"/>
              <a:ea typeface="+mn-ea"/>
              <a:cs typeface="+mn-cs"/>
            </a:rPr>
            <a:t>、比率</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上昇</a:t>
          </a:r>
          <a:r>
            <a:rPr kumimoji="1" lang="ja-JP" altLang="en-US" sz="1100">
              <a:solidFill>
                <a:schemeClr val="dk1"/>
              </a:solidFill>
              <a:effectLst/>
              <a:latin typeface="+mn-lt"/>
              <a:ea typeface="+mn-ea"/>
              <a:cs typeface="+mn-cs"/>
            </a:rPr>
            <a:t>している</a:t>
          </a:r>
          <a:r>
            <a:rPr kumimoji="1" lang="ja-JP" altLang="ja-JP" sz="1100">
              <a:solidFill>
                <a:schemeClr val="dk1"/>
              </a:solidFill>
              <a:effectLst/>
              <a:latin typeface="+mn-lt"/>
              <a:ea typeface="+mn-ea"/>
              <a:cs typeface="+mn-cs"/>
            </a:rPr>
            <a:t>。持続可能な健全財政を堅持するため、維持管理費用を含めた投資判断や、</a:t>
          </a:r>
          <a:r>
            <a:rPr kumimoji="1" lang="ja-JP" altLang="en-US" sz="1100">
              <a:solidFill>
                <a:schemeClr val="dk1"/>
              </a:solidFill>
              <a:effectLst/>
              <a:latin typeface="+mn-lt"/>
              <a:ea typeface="+mn-ea"/>
              <a:cs typeface="+mn-cs"/>
            </a:rPr>
            <a:t>市税等一般財源の確保、</a:t>
          </a:r>
          <a:r>
            <a:rPr kumimoji="1" lang="ja-JP" altLang="ja-JP" sz="1100">
              <a:solidFill>
                <a:schemeClr val="dk1"/>
              </a:solidFill>
              <a:effectLst/>
              <a:latin typeface="+mn-lt"/>
              <a:ea typeface="+mn-ea"/>
              <a:cs typeface="+mn-cs"/>
            </a:rPr>
            <a:t>コスト縮減に向けた取り組みが必要である。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8" name="テキスト ボックス 117">
          <a:extLst>
            <a:ext uri="{FF2B5EF4-FFF2-40B4-BE49-F238E27FC236}">
              <a16:creationId xmlns:a16="http://schemas.microsoft.com/office/drawing/2014/main" id="{0E269114-6897-4086-BAED-4C4DBDD5DA6F}"/>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a:extLst>
            <a:ext uri="{FF2B5EF4-FFF2-40B4-BE49-F238E27FC236}">
              <a16:creationId xmlns:a16="http://schemas.microsoft.com/office/drawing/2014/main" id="{CB9A7329-AA02-4C78-A2BA-DA8065B24235}"/>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a:extLst>
            <a:ext uri="{FF2B5EF4-FFF2-40B4-BE49-F238E27FC236}">
              <a16:creationId xmlns:a16="http://schemas.microsoft.com/office/drawing/2014/main" id="{D6C72FBA-AE8F-4B84-A658-2A3FB21F58F6}"/>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1" name="直線コネクタ 120">
          <a:extLst>
            <a:ext uri="{FF2B5EF4-FFF2-40B4-BE49-F238E27FC236}">
              <a16:creationId xmlns:a16="http://schemas.microsoft.com/office/drawing/2014/main" id="{AA945D7F-352B-419C-A612-B0AE66734C1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2" name="テキスト ボックス 121">
          <a:extLst>
            <a:ext uri="{FF2B5EF4-FFF2-40B4-BE49-F238E27FC236}">
              <a16:creationId xmlns:a16="http://schemas.microsoft.com/office/drawing/2014/main" id="{867DD934-8CEE-4806-9ADF-441E02C92BB8}"/>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3" name="直線コネクタ 122">
          <a:extLst>
            <a:ext uri="{FF2B5EF4-FFF2-40B4-BE49-F238E27FC236}">
              <a16:creationId xmlns:a16="http://schemas.microsoft.com/office/drawing/2014/main" id="{CB89AD44-3E6E-4BA4-9695-20C871C5ECA5}"/>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24" name="テキスト ボックス 123">
          <a:extLst>
            <a:ext uri="{FF2B5EF4-FFF2-40B4-BE49-F238E27FC236}">
              <a16:creationId xmlns:a16="http://schemas.microsoft.com/office/drawing/2014/main" id="{2F5A2316-E093-4B03-A874-0AFC555F31A1}"/>
            </a:ext>
          </a:extLst>
        </xdr:cNvPr>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5" name="直線コネクタ 124">
          <a:extLst>
            <a:ext uri="{FF2B5EF4-FFF2-40B4-BE49-F238E27FC236}">
              <a16:creationId xmlns:a16="http://schemas.microsoft.com/office/drawing/2014/main" id="{214DADEB-B2B8-456C-A2FB-B377E5B33F24}"/>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6" name="テキスト ボックス 125">
          <a:extLst>
            <a:ext uri="{FF2B5EF4-FFF2-40B4-BE49-F238E27FC236}">
              <a16:creationId xmlns:a16="http://schemas.microsoft.com/office/drawing/2014/main" id="{7478E3EC-DEA8-46FF-9621-4C71FB8CF542}"/>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7" name="直線コネクタ 126">
          <a:extLst>
            <a:ext uri="{FF2B5EF4-FFF2-40B4-BE49-F238E27FC236}">
              <a16:creationId xmlns:a16="http://schemas.microsoft.com/office/drawing/2014/main" id="{6B8F6A11-AC1C-4913-9536-C6DB1F634DC8}"/>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8" name="テキスト ボックス 127">
          <a:extLst>
            <a:ext uri="{FF2B5EF4-FFF2-40B4-BE49-F238E27FC236}">
              <a16:creationId xmlns:a16="http://schemas.microsoft.com/office/drawing/2014/main" id="{6D4D19FF-5FCC-4B7E-82D3-032F81C77BD1}"/>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9" name="直線コネクタ 128">
          <a:extLst>
            <a:ext uri="{FF2B5EF4-FFF2-40B4-BE49-F238E27FC236}">
              <a16:creationId xmlns:a16="http://schemas.microsoft.com/office/drawing/2014/main" id="{7CC93D2F-5675-4344-B2C4-3D97BD8DB551}"/>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30" name="テキスト ボックス 129">
          <a:extLst>
            <a:ext uri="{FF2B5EF4-FFF2-40B4-BE49-F238E27FC236}">
              <a16:creationId xmlns:a16="http://schemas.microsoft.com/office/drawing/2014/main" id="{6C66D975-A0D6-497D-9FB9-3271A9E4824B}"/>
            </a:ext>
          </a:extLst>
        </xdr:cNvPr>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id="{383404AF-0314-4D00-90F1-512EA2D6134D}"/>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2" name="テキスト ボックス 131">
          <a:extLst>
            <a:ext uri="{FF2B5EF4-FFF2-40B4-BE49-F238E27FC236}">
              <a16:creationId xmlns:a16="http://schemas.microsoft.com/office/drawing/2014/main" id="{303327F3-0994-47C4-BF79-0CFFA077B24D}"/>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3" name="債務償還比率グラフ枠">
          <a:extLst>
            <a:ext uri="{FF2B5EF4-FFF2-40B4-BE49-F238E27FC236}">
              <a16:creationId xmlns:a16="http://schemas.microsoft.com/office/drawing/2014/main" id="{009B7169-FD91-4FAA-BBFE-1FDB75F42AA7}"/>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90205</xdr:rowOff>
    </xdr:from>
    <xdr:to>
      <xdr:col>76</xdr:col>
      <xdr:colOff>21589</xdr:colOff>
      <xdr:row>34</xdr:row>
      <xdr:rowOff>82014</xdr:rowOff>
    </xdr:to>
    <xdr:cxnSp macro="">
      <xdr:nvCxnSpPr>
        <xdr:cNvPr id="134" name="直線コネクタ 133">
          <a:extLst>
            <a:ext uri="{FF2B5EF4-FFF2-40B4-BE49-F238E27FC236}">
              <a16:creationId xmlns:a16="http://schemas.microsoft.com/office/drawing/2014/main" id="{11685587-468D-4714-95BF-805450391CC4}"/>
            </a:ext>
          </a:extLst>
        </xdr:cNvPr>
        <xdr:cNvCxnSpPr/>
      </xdr:nvCxnSpPr>
      <xdr:spPr>
        <a:xfrm flipV="1">
          <a:off x="14793595" y="5319430"/>
          <a:ext cx="1269" cy="1363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85841</xdr:rowOff>
    </xdr:from>
    <xdr:ext cx="560923" cy="259045"/>
    <xdr:sp macro="" textlink="">
      <xdr:nvSpPr>
        <xdr:cNvPr id="135" name="債務償還比率最小値テキスト">
          <a:extLst>
            <a:ext uri="{FF2B5EF4-FFF2-40B4-BE49-F238E27FC236}">
              <a16:creationId xmlns:a16="http://schemas.microsoft.com/office/drawing/2014/main" id="{7B9F01EA-665A-4E18-8C23-F98E28FD7BDF}"/>
            </a:ext>
          </a:extLst>
        </xdr:cNvPr>
        <xdr:cNvSpPr txBox="1"/>
      </xdr:nvSpPr>
      <xdr:spPr>
        <a:xfrm>
          <a:off x="14846300" y="668666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82014</xdr:rowOff>
    </xdr:from>
    <xdr:to>
      <xdr:col>76</xdr:col>
      <xdr:colOff>111125</xdr:colOff>
      <xdr:row>34</xdr:row>
      <xdr:rowOff>82014</xdr:rowOff>
    </xdr:to>
    <xdr:cxnSp macro="">
      <xdr:nvCxnSpPr>
        <xdr:cNvPr id="136" name="直線コネクタ 135">
          <a:extLst>
            <a:ext uri="{FF2B5EF4-FFF2-40B4-BE49-F238E27FC236}">
              <a16:creationId xmlns:a16="http://schemas.microsoft.com/office/drawing/2014/main" id="{493551CE-C5FE-4DF1-8A0F-A6AB92AC15C6}"/>
            </a:ext>
          </a:extLst>
        </xdr:cNvPr>
        <xdr:cNvCxnSpPr/>
      </xdr:nvCxnSpPr>
      <xdr:spPr>
        <a:xfrm>
          <a:off x="14706600" y="668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36882</xdr:rowOff>
    </xdr:from>
    <xdr:ext cx="469744" cy="259045"/>
    <xdr:sp macro="" textlink="">
      <xdr:nvSpPr>
        <xdr:cNvPr id="137" name="債務償還比率最大値テキスト">
          <a:extLst>
            <a:ext uri="{FF2B5EF4-FFF2-40B4-BE49-F238E27FC236}">
              <a16:creationId xmlns:a16="http://schemas.microsoft.com/office/drawing/2014/main" id="{047C3B28-305D-4770-96DD-3F7A221520BE}"/>
            </a:ext>
          </a:extLst>
        </xdr:cNvPr>
        <xdr:cNvSpPr txBox="1"/>
      </xdr:nvSpPr>
      <xdr:spPr>
        <a:xfrm>
          <a:off x="14846300" y="509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90205</xdr:rowOff>
    </xdr:from>
    <xdr:to>
      <xdr:col>76</xdr:col>
      <xdr:colOff>111125</xdr:colOff>
      <xdr:row>26</xdr:row>
      <xdr:rowOff>90205</xdr:rowOff>
    </xdr:to>
    <xdr:cxnSp macro="">
      <xdr:nvCxnSpPr>
        <xdr:cNvPr id="138" name="直線コネクタ 137">
          <a:extLst>
            <a:ext uri="{FF2B5EF4-FFF2-40B4-BE49-F238E27FC236}">
              <a16:creationId xmlns:a16="http://schemas.microsoft.com/office/drawing/2014/main" id="{6A64D8D3-22D2-402C-AC6A-3074468314E0}"/>
            </a:ext>
          </a:extLst>
        </xdr:cNvPr>
        <xdr:cNvCxnSpPr/>
      </xdr:nvCxnSpPr>
      <xdr:spPr>
        <a:xfrm>
          <a:off x="14706600" y="531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158788</xdr:rowOff>
    </xdr:from>
    <xdr:ext cx="469744" cy="259045"/>
    <xdr:sp macro="" textlink="">
      <xdr:nvSpPr>
        <xdr:cNvPr id="139" name="債務償還比率平均値テキスト">
          <a:extLst>
            <a:ext uri="{FF2B5EF4-FFF2-40B4-BE49-F238E27FC236}">
              <a16:creationId xmlns:a16="http://schemas.microsoft.com/office/drawing/2014/main" id="{CB253965-EDAD-4AED-9490-39117D167190}"/>
            </a:ext>
          </a:extLst>
        </xdr:cNvPr>
        <xdr:cNvSpPr txBox="1"/>
      </xdr:nvSpPr>
      <xdr:spPr>
        <a:xfrm>
          <a:off x="14846300" y="5730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8911</xdr:rowOff>
    </xdr:from>
    <xdr:to>
      <xdr:col>76</xdr:col>
      <xdr:colOff>73025</xdr:colOff>
      <xdr:row>29</xdr:row>
      <xdr:rowOff>110511</xdr:rowOff>
    </xdr:to>
    <xdr:sp macro="" textlink="">
      <xdr:nvSpPr>
        <xdr:cNvPr id="140" name="フローチャート: 判断 139">
          <a:extLst>
            <a:ext uri="{FF2B5EF4-FFF2-40B4-BE49-F238E27FC236}">
              <a16:creationId xmlns:a16="http://schemas.microsoft.com/office/drawing/2014/main" id="{A0425596-5FDF-4544-8DE7-53DF3300E744}"/>
            </a:ext>
          </a:extLst>
        </xdr:cNvPr>
        <xdr:cNvSpPr/>
      </xdr:nvSpPr>
      <xdr:spPr>
        <a:xfrm>
          <a:off x="14744700" y="5752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5193</xdr:rowOff>
    </xdr:from>
    <xdr:to>
      <xdr:col>72</xdr:col>
      <xdr:colOff>123825</xdr:colOff>
      <xdr:row>29</xdr:row>
      <xdr:rowOff>106793</xdr:rowOff>
    </xdr:to>
    <xdr:sp macro="" textlink="">
      <xdr:nvSpPr>
        <xdr:cNvPr id="141" name="フローチャート: 判断 140">
          <a:extLst>
            <a:ext uri="{FF2B5EF4-FFF2-40B4-BE49-F238E27FC236}">
              <a16:creationId xmlns:a16="http://schemas.microsoft.com/office/drawing/2014/main" id="{F8259676-EC14-4CBE-BA94-A9C449F5D110}"/>
            </a:ext>
          </a:extLst>
        </xdr:cNvPr>
        <xdr:cNvSpPr/>
      </xdr:nvSpPr>
      <xdr:spPr>
        <a:xfrm>
          <a:off x="14033500" y="57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10950</xdr:rowOff>
    </xdr:from>
    <xdr:to>
      <xdr:col>68</xdr:col>
      <xdr:colOff>123825</xdr:colOff>
      <xdr:row>29</xdr:row>
      <xdr:rowOff>112550</xdr:rowOff>
    </xdr:to>
    <xdr:sp macro="" textlink="">
      <xdr:nvSpPr>
        <xdr:cNvPr id="142" name="フローチャート: 判断 141">
          <a:extLst>
            <a:ext uri="{FF2B5EF4-FFF2-40B4-BE49-F238E27FC236}">
              <a16:creationId xmlns:a16="http://schemas.microsoft.com/office/drawing/2014/main" id="{CA8BA0E0-C3E8-4AC8-8DD6-B0C4B8819280}"/>
            </a:ext>
          </a:extLst>
        </xdr:cNvPr>
        <xdr:cNvSpPr/>
      </xdr:nvSpPr>
      <xdr:spPr>
        <a:xfrm>
          <a:off x="13271500" y="575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147496</xdr:rowOff>
    </xdr:from>
    <xdr:to>
      <xdr:col>64</xdr:col>
      <xdr:colOff>123825</xdr:colOff>
      <xdr:row>29</xdr:row>
      <xdr:rowOff>77646</xdr:rowOff>
    </xdr:to>
    <xdr:sp macro="" textlink="">
      <xdr:nvSpPr>
        <xdr:cNvPr id="143" name="フローチャート: 判断 142">
          <a:extLst>
            <a:ext uri="{FF2B5EF4-FFF2-40B4-BE49-F238E27FC236}">
              <a16:creationId xmlns:a16="http://schemas.microsoft.com/office/drawing/2014/main" id="{269F8AA3-0F53-462F-8A1F-81170179022C}"/>
            </a:ext>
          </a:extLst>
        </xdr:cNvPr>
        <xdr:cNvSpPr/>
      </xdr:nvSpPr>
      <xdr:spPr>
        <a:xfrm>
          <a:off x="12509500" y="57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108034</xdr:rowOff>
    </xdr:from>
    <xdr:to>
      <xdr:col>60</xdr:col>
      <xdr:colOff>123825</xdr:colOff>
      <xdr:row>29</xdr:row>
      <xdr:rowOff>38184</xdr:rowOff>
    </xdr:to>
    <xdr:sp macro="" textlink="">
      <xdr:nvSpPr>
        <xdr:cNvPr id="144" name="フローチャート: 判断 143">
          <a:extLst>
            <a:ext uri="{FF2B5EF4-FFF2-40B4-BE49-F238E27FC236}">
              <a16:creationId xmlns:a16="http://schemas.microsoft.com/office/drawing/2014/main" id="{E801F2BC-2B15-4204-92EF-6D28F25397AC}"/>
            </a:ext>
          </a:extLst>
        </xdr:cNvPr>
        <xdr:cNvSpPr/>
      </xdr:nvSpPr>
      <xdr:spPr>
        <a:xfrm>
          <a:off x="11747500" y="568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681969ED-6BC1-4973-9B25-44DCE139DFE5}"/>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F450DF3F-C8F5-4383-9748-D38FB0D78BC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FE0B7F25-4862-4347-AD7A-BCEE8B41F8E3}"/>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209A3D2E-521D-426D-99FF-7B718BBF6CB1}"/>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615475B5-4187-4EC9-9441-100DB4660CB4}"/>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68693</xdr:rowOff>
    </xdr:from>
    <xdr:to>
      <xdr:col>76</xdr:col>
      <xdr:colOff>73025</xdr:colOff>
      <xdr:row>28</xdr:row>
      <xdr:rowOff>170293</xdr:rowOff>
    </xdr:to>
    <xdr:sp macro="" textlink="">
      <xdr:nvSpPr>
        <xdr:cNvPr id="150" name="楕円 149">
          <a:extLst>
            <a:ext uri="{FF2B5EF4-FFF2-40B4-BE49-F238E27FC236}">
              <a16:creationId xmlns:a16="http://schemas.microsoft.com/office/drawing/2014/main" id="{55A1D6E5-8DD4-454C-B013-7BBA9A8DE182}"/>
            </a:ext>
          </a:extLst>
        </xdr:cNvPr>
        <xdr:cNvSpPr/>
      </xdr:nvSpPr>
      <xdr:spPr>
        <a:xfrm>
          <a:off x="14744700" y="564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91570</xdr:rowOff>
    </xdr:from>
    <xdr:ext cx="469744" cy="259045"/>
    <xdr:sp macro="" textlink="">
      <xdr:nvSpPr>
        <xdr:cNvPr id="151" name="債務償還比率該当値テキスト">
          <a:extLst>
            <a:ext uri="{FF2B5EF4-FFF2-40B4-BE49-F238E27FC236}">
              <a16:creationId xmlns:a16="http://schemas.microsoft.com/office/drawing/2014/main" id="{822792B8-11BD-45EE-BF0F-7A58D84A1080}"/>
            </a:ext>
          </a:extLst>
        </xdr:cNvPr>
        <xdr:cNvSpPr txBox="1"/>
      </xdr:nvSpPr>
      <xdr:spPr>
        <a:xfrm>
          <a:off x="14846300" y="5492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73660</xdr:rowOff>
    </xdr:from>
    <xdr:to>
      <xdr:col>72</xdr:col>
      <xdr:colOff>123825</xdr:colOff>
      <xdr:row>28</xdr:row>
      <xdr:rowOff>3810</xdr:rowOff>
    </xdr:to>
    <xdr:sp macro="" textlink="">
      <xdr:nvSpPr>
        <xdr:cNvPr id="152" name="楕円 151">
          <a:extLst>
            <a:ext uri="{FF2B5EF4-FFF2-40B4-BE49-F238E27FC236}">
              <a16:creationId xmlns:a16="http://schemas.microsoft.com/office/drawing/2014/main" id="{2D707387-0BA2-489E-B96E-8C1AA848010C}"/>
            </a:ext>
          </a:extLst>
        </xdr:cNvPr>
        <xdr:cNvSpPr/>
      </xdr:nvSpPr>
      <xdr:spPr>
        <a:xfrm>
          <a:off x="14033500" y="547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124460</xdr:rowOff>
    </xdr:from>
    <xdr:to>
      <xdr:col>76</xdr:col>
      <xdr:colOff>22225</xdr:colOff>
      <xdr:row>28</xdr:row>
      <xdr:rowOff>119493</xdr:rowOff>
    </xdr:to>
    <xdr:cxnSp macro="">
      <xdr:nvCxnSpPr>
        <xdr:cNvPr id="153" name="直線コネクタ 152">
          <a:extLst>
            <a:ext uri="{FF2B5EF4-FFF2-40B4-BE49-F238E27FC236}">
              <a16:creationId xmlns:a16="http://schemas.microsoft.com/office/drawing/2014/main" id="{4391EADB-C80A-4528-965C-9CD383E568C6}"/>
            </a:ext>
          </a:extLst>
        </xdr:cNvPr>
        <xdr:cNvCxnSpPr/>
      </xdr:nvCxnSpPr>
      <xdr:spPr>
        <a:xfrm>
          <a:off x="14084300" y="5525135"/>
          <a:ext cx="711200" cy="166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69462</xdr:rowOff>
    </xdr:from>
    <xdr:to>
      <xdr:col>68</xdr:col>
      <xdr:colOff>123825</xdr:colOff>
      <xdr:row>27</xdr:row>
      <xdr:rowOff>171062</xdr:rowOff>
    </xdr:to>
    <xdr:sp macro="" textlink="">
      <xdr:nvSpPr>
        <xdr:cNvPr id="154" name="楕円 153">
          <a:extLst>
            <a:ext uri="{FF2B5EF4-FFF2-40B4-BE49-F238E27FC236}">
              <a16:creationId xmlns:a16="http://schemas.microsoft.com/office/drawing/2014/main" id="{4CC55E04-FE58-464E-B5E9-636BF0EB839D}"/>
            </a:ext>
          </a:extLst>
        </xdr:cNvPr>
        <xdr:cNvSpPr/>
      </xdr:nvSpPr>
      <xdr:spPr>
        <a:xfrm>
          <a:off x="13271500" y="547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120262</xdr:rowOff>
    </xdr:from>
    <xdr:to>
      <xdr:col>72</xdr:col>
      <xdr:colOff>73025</xdr:colOff>
      <xdr:row>27</xdr:row>
      <xdr:rowOff>124460</xdr:rowOff>
    </xdr:to>
    <xdr:cxnSp macro="">
      <xdr:nvCxnSpPr>
        <xdr:cNvPr id="155" name="直線コネクタ 154">
          <a:extLst>
            <a:ext uri="{FF2B5EF4-FFF2-40B4-BE49-F238E27FC236}">
              <a16:creationId xmlns:a16="http://schemas.microsoft.com/office/drawing/2014/main" id="{EF70D855-976A-4AB0-A527-9D7DB30642EC}"/>
            </a:ext>
          </a:extLst>
        </xdr:cNvPr>
        <xdr:cNvCxnSpPr/>
      </xdr:nvCxnSpPr>
      <xdr:spPr>
        <a:xfrm>
          <a:off x="13322300" y="5520937"/>
          <a:ext cx="762000" cy="4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90932</xdr:rowOff>
    </xdr:from>
    <xdr:to>
      <xdr:col>64</xdr:col>
      <xdr:colOff>123825</xdr:colOff>
      <xdr:row>28</xdr:row>
      <xdr:rowOff>21082</xdr:rowOff>
    </xdr:to>
    <xdr:sp macro="" textlink="">
      <xdr:nvSpPr>
        <xdr:cNvPr id="156" name="楕円 155">
          <a:extLst>
            <a:ext uri="{FF2B5EF4-FFF2-40B4-BE49-F238E27FC236}">
              <a16:creationId xmlns:a16="http://schemas.microsoft.com/office/drawing/2014/main" id="{013ED256-B1C6-4DA4-B029-241B4A2A867C}"/>
            </a:ext>
          </a:extLst>
        </xdr:cNvPr>
        <xdr:cNvSpPr/>
      </xdr:nvSpPr>
      <xdr:spPr>
        <a:xfrm>
          <a:off x="12509500" y="549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120262</xdr:rowOff>
    </xdr:from>
    <xdr:to>
      <xdr:col>68</xdr:col>
      <xdr:colOff>73025</xdr:colOff>
      <xdr:row>27</xdr:row>
      <xdr:rowOff>141732</xdr:rowOff>
    </xdr:to>
    <xdr:cxnSp macro="">
      <xdr:nvCxnSpPr>
        <xdr:cNvPr id="157" name="直線コネクタ 156">
          <a:extLst>
            <a:ext uri="{FF2B5EF4-FFF2-40B4-BE49-F238E27FC236}">
              <a16:creationId xmlns:a16="http://schemas.microsoft.com/office/drawing/2014/main" id="{CBF12C6B-099A-47E8-ABBD-CDC06AF099D5}"/>
            </a:ext>
          </a:extLst>
        </xdr:cNvPr>
        <xdr:cNvCxnSpPr/>
      </xdr:nvCxnSpPr>
      <xdr:spPr>
        <a:xfrm flipV="1">
          <a:off x="12560300" y="5520937"/>
          <a:ext cx="762000" cy="2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93811</xdr:rowOff>
    </xdr:from>
    <xdr:to>
      <xdr:col>60</xdr:col>
      <xdr:colOff>123825</xdr:colOff>
      <xdr:row>28</xdr:row>
      <xdr:rowOff>23961</xdr:rowOff>
    </xdr:to>
    <xdr:sp macro="" textlink="">
      <xdr:nvSpPr>
        <xdr:cNvPr id="158" name="楕円 157">
          <a:extLst>
            <a:ext uri="{FF2B5EF4-FFF2-40B4-BE49-F238E27FC236}">
              <a16:creationId xmlns:a16="http://schemas.microsoft.com/office/drawing/2014/main" id="{83766018-5FEA-4856-BC6D-3D0A64AB7EAE}"/>
            </a:ext>
          </a:extLst>
        </xdr:cNvPr>
        <xdr:cNvSpPr/>
      </xdr:nvSpPr>
      <xdr:spPr>
        <a:xfrm>
          <a:off x="11747500" y="549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141732</xdr:rowOff>
    </xdr:from>
    <xdr:to>
      <xdr:col>64</xdr:col>
      <xdr:colOff>73025</xdr:colOff>
      <xdr:row>27</xdr:row>
      <xdr:rowOff>144611</xdr:rowOff>
    </xdr:to>
    <xdr:cxnSp macro="">
      <xdr:nvCxnSpPr>
        <xdr:cNvPr id="159" name="直線コネクタ 158">
          <a:extLst>
            <a:ext uri="{FF2B5EF4-FFF2-40B4-BE49-F238E27FC236}">
              <a16:creationId xmlns:a16="http://schemas.microsoft.com/office/drawing/2014/main" id="{180035B4-A359-421D-8367-C4C3DE34DFFF}"/>
            </a:ext>
          </a:extLst>
        </xdr:cNvPr>
        <xdr:cNvCxnSpPr/>
      </xdr:nvCxnSpPr>
      <xdr:spPr>
        <a:xfrm flipV="1">
          <a:off x="11798300" y="5542407"/>
          <a:ext cx="762000" cy="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97920</xdr:rowOff>
    </xdr:from>
    <xdr:ext cx="469744" cy="259045"/>
    <xdr:sp macro="" textlink="">
      <xdr:nvSpPr>
        <xdr:cNvPr id="160" name="n_1aveValue債務償還比率">
          <a:extLst>
            <a:ext uri="{FF2B5EF4-FFF2-40B4-BE49-F238E27FC236}">
              <a16:creationId xmlns:a16="http://schemas.microsoft.com/office/drawing/2014/main" id="{1C7101DF-EC87-46F7-92EB-F1D62BF91A5B}"/>
            </a:ext>
          </a:extLst>
        </xdr:cNvPr>
        <xdr:cNvSpPr txBox="1"/>
      </xdr:nvSpPr>
      <xdr:spPr>
        <a:xfrm>
          <a:off x="13836727" y="584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103677</xdr:rowOff>
    </xdr:from>
    <xdr:ext cx="469744" cy="259045"/>
    <xdr:sp macro="" textlink="">
      <xdr:nvSpPr>
        <xdr:cNvPr id="161" name="n_2aveValue債務償還比率">
          <a:extLst>
            <a:ext uri="{FF2B5EF4-FFF2-40B4-BE49-F238E27FC236}">
              <a16:creationId xmlns:a16="http://schemas.microsoft.com/office/drawing/2014/main" id="{4F27396D-0750-46DE-995A-7B3D5C4D0F97}"/>
            </a:ext>
          </a:extLst>
        </xdr:cNvPr>
        <xdr:cNvSpPr txBox="1"/>
      </xdr:nvSpPr>
      <xdr:spPr>
        <a:xfrm>
          <a:off x="13087427" y="5847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68773</xdr:rowOff>
    </xdr:from>
    <xdr:ext cx="469744" cy="259045"/>
    <xdr:sp macro="" textlink="">
      <xdr:nvSpPr>
        <xdr:cNvPr id="162" name="n_3aveValue債務償還比率">
          <a:extLst>
            <a:ext uri="{FF2B5EF4-FFF2-40B4-BE49-F238E27FC236}">
              <a16:creationId xmlns:a16="http://schemas.microsoft.com/office/drawing/2014/main" id="{593C1CDA-04CB-408B-B54D-DF4B8F7DD0EA}"/>
            </a:ext>
          </a:extLst>
        </xdr:cNvPr>
        <xdr:cNvSpPr txBox="1"/>
      </xdr:nvSpPr>
      <xdr:spPr>
        <a:xfrm>
          <a:off x="12325427" y="5812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29311</xdr:rowOff>
    </xdr:from>
    <xdr:ext cx="469744" cy="259045"/>
    <xdr:sp macro="" textlink="">
      <xdr:nvSpPr>
        <xdr:cNvPr id="163" name="n_4aveValue債務償還比率">
          <a:extLst>
            <a:ext uri="{FF2B5EF4-FFF2-40B4-BE49-F238E27FC236}">
              <a16:creationId xmlns:a16="http://schemas.microsoft.com/office/drawing/2014/main" id="{84626B2A-CBEB-4618-8313-408F8FE8265F}"/>
            </a:ext>
          </a:extLst>
        </xdr:cNvPr>
        <xdr:cNvSpPr txBox="1"/>
      </xdr:nvSpPr>
      <xdr:spPr>
        <a:xfrm>
          <a:off x="11563427" y="5772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20337</xdr:rowOff>
    </xdr:from>
    <xdr:ext cx="469744" cy="259045"/>
    <xdr:sp macro="" textlink="">
      <xdr:nvSpPr>
        <xdr:cNvPr id="164" name="n_1mainValue債務償還比率">
          <a:extLst>
            <a:ext uri="{FF2B5EF4-FFF2-40B4-BE49-F238E27FC236}">
              <a16:creationId xmlns:a16="http://schemas.microsoft.com/office/drawing/2014/main" id="{8CD77295-26AD-4093-857A-063C1DB023DE}"/>
            </a:ext>
          </a:extLst>
        </xdr:cNvPr>
        <xdr:cNvSpPr txBox="1"/>
      </xdr:nvSpPr>
      <xdr:spPr>
        <a:xfrm>
          <a:off x="13836727" y="524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16139</xdr:rowOff>
    </xdr:from>
    <xdr:ext cx="469744" cy="259045"/>
    <xdr:sp macro="" textlink="">
      <xdr:nvSpPr>
        <xdr:cNvPr id="165" name="n_2mainValue債務償還比率">
          <a:extLst>
            <a:ext uri="{FF2B5EF4-FFF2-40B4-BE49-F238E27FC236}">
              <a16:creationId xmlns:a16="http://schemas.microsoft.com/office/drawing/2014/main" id="{8EA97FB0-1264-4008-8F0B-507F9336605D}"/>
            </a:ext>
          </a:extLst>
        </xdr:cNvPr>
        <xdr:cNvSpPr txBox="1"/>
      </xdr:nvSpPr>
      <xdr:spPr>
        <a:xfrm>
          <a:off x="13087427" y="5245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37609</xdr:rowOff>
    </xdr:from>
    <xdr:ext cx="469744" cy="259045"/>
    <xdr:sp macro="" textlink="">
      <xdr:nvSpPr>
        <xdr:cNvPr id="166" name="n_3mainValue債務償還比率">
          <a:extLst>
            <a:ext uri="{FF2B5EF4-FFF2-40B4-BE49-F238E27FC236}">
              <a16:creationId xmlns:a16="http://schemas.microsoft.com/office/drawing/2014/main" id="{3FB0A923-E221-4389-8108-E9CC9F1075E5}"/>
            </a:ext>
          </a:extLst>
        </xdr:cNvPr>
        <xdr:cNvSpPr txBox="1"/>
      </xdr:nvSpPr>
      <xdr:spPr>
        <a:xfrm>
          <a:off x="12325427" y="5266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40488</xdr:rowOff>
    </xdr:from>
    <xdr:ext cx="469744" cy="259045"/>
    <xdr:sp macro="" textlink="">
      <xdr:nvSpPr>
        <xdr:cNvPr id="167" name="n_4mainValue債務償還比率">
          <a:extLst>
            <a:ext uri="{FF2B5EF4-FFF2-40B4-BE49-F238E27FC236}">
              <a16:creationId xmlns:a16="http://schemas.microsoft.com/office/drawing/2014/main" id="{A1801DD4-658F-410D-9DA1-CFD881BF0A59}"/>
            </a:ext>
          </a:extLst>
        </xdr:cNvPr>
        <xdr:cNvSpPr txBox="1"/>
      </xdr:nvSpPr>
      <xdr:spPr>
        <a:xfrm>
          <a:off x="11563427" y="5269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8" name="正方形/長方形 167">
          <a:extLst>
            <a:ext uri="{FF2B5EF4-FFF2-40B4-BE49-F238E27FC236}">
              <a16:creationId xmlns:a16="http://schemas.microsoft.com/office/drawing/2014/main" id="{D9CDE025-C7EF-4395-89AF-2B3CDF14387D}"/>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9" name="正方形/長方形 168">
          <a:extLst>
            <a:ext uri="{FF2B5EF4-FFF2-40B4-BE49-F238E27FC236}">
              <a16:creationId xmlns:a16="http://schemas.microsoft.com/office/drawing/2014/main" id="{DE3D475E-7D12-468B-BA84-93DD306E5A16}"/>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0" name="テキスト ボックス 169">
          <a:extLst>
            <a:ext uri="{FF2B5EF4-FFF2-40B4-BE49-F238E27FC236}">
              <a16:creationId xmlns:a16="http://schemas.microsoft.com/office/drawing/2014/main" id="{79524251-FB59-469A-B693-9B7BDA95B3AE}"/>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1" name="テキスト ボックス 170">
          <a:extLst>
            <a:ext uri="{FF2B5EF4-FFF2-40B4-BE49-F238E27FC236}">
              <a16:creationId xmlns:a16="http://schemas.microsoft.com/office/drawing/2014/main" id="{D7F68108-1E79-40B9-B15A-840E1870E462}"/>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2" name="テキスト ボックス 171">
          <a:extLst>
            <a:ext uri="{FF2B5EF4-FFF2-40B4-BE49-F238E27FC236}">
              <a16:creationId xmlns:a16="http://schemas.microsoft.com/office/drawing/2014/main" id="{5FC6D50F-0734-4CFD-B998-DFA0068787D4}"/>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3" name="テキスト ボックス 172">
          <a:extLst>
            <a:ext uri="{FF2B5EF4-FFF2-40B4-BE49-F238E27FC236}">
              <a16:creationId xmlns:a16="http://schemas.microsoft.com/office/drawing/2014/main" id="{D724C7F0-859A-4453-A1F5-16D45D6BB6A2}"/>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3F0CC0A-5CD4-43B4-9914-9DAFFD35E74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35C4121-9FDD-4E95-9085-9B828FB7622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B789F40-E576-49AD-9B06-ACB0D33D55E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A88FC46-6094-41E4-AF71-8BCA3E70BF6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兵庫県小野市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D35E97E-722C-4BBC-8EFC-1B74813CCD3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A746FE4-E1BE-4F50-99FE-CE95C13F451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5CCEDC4-C9FF-4561-80D9-F55440DC551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1C1C5ED-7666-4D96-822E-83B3B4AD901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328394B-5E94-48B6-8DD2-998E19A69D4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C994C7F-EBCD-4B91-8BF9-AE94FB4CD6B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48,486
47,564
92.94
25,002,654
24,438,080
439,842
11,358,583
21,556,706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688CBA6-3485-4DA6-9E7A-226669D9729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F6BEF56-E266-4D0D-BE6C-19263D70701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66BD2EA-F03A-4852-A0E0-E045BC6C30F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12.5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A4BA4BB-16F4-4A8C-AFDA-5E56B930D9E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ECD4365-20E6-40C1-AA87-7BFCA1E7B1D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DC8C00C9-1031-497D-A12E-8EEA14BE1AB6}"/>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D243C04-FF82-45A8-9465-59693CF1733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C843B9E-7EA5-4176-A40F-4E1107783EB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E29FF3D-71C2-4657-8131-59EB8B9AB60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2FE8771-B12A-4BEC-9BA2-ECFA777903A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56F64B8-9878-4F34-90E2-76E5BA4EAAC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14C739A-E315-4C55-8DEA-74EC832681C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F7E37BC-96BB-4FDB-AB65-F897102F012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ACC76F6-E521-4723-AD33-8CF5456235D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5B208A3-A121-44E1-9E81-8510ACA429D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3755099-182E-4406-BF1B-86A7A43073C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0192D5D-288B-4E07-82A0-E2E1476D00E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2E40583-7CD1-4F5C-B7E5-6C392CE0D3D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1989A43-3696-4736-9EEC-F35363B87E2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32C44C94-8401-4A38-AA1F-2E12697654A1}"/>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C51DA3A-1FB3-4A1E-A2A0-3471CE61EA0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44B2FD2-5642-4EB3-9970-35BBB5004BD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E420DF6-E97E-40FF-8A65-2B95DFC79D0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CE12EF1-517D-43EF-89E5-B9847D5DFDB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73C3B0F-37D8-4185-B705-64D6ABB6D52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17140B3-F9F6-4AA5-B046-9DA5EA89E32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CCF9BDE-0B27-4A77-9DF5-3DE9C1F150A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4BE601C-762E-484A-8412-F6D2E5A254D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17D2166-6936-43FB-A78D-F32AF8C29AA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2982A9DA-107E-41B4-8BE9-F8349B88BA3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1700DCE-0888-420A-8C31-8F63EE18858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80F539B-C642-4F76-9396-9F6523CD0B45}"/>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6BC57F37-4069-4316-92CB-0F9CCE13829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CC439FB1-8F6A-4DE1-8C80-16ACF87864A9}"/>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389813ED-4064-47BA-B903-0846EDC8502D}"/>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8E91278F-3016-417C-B840-3F358C0BE30B}"/>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400EAC59-FEC7-4EA1-92EC-993EBA666C75}"/>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FCA08119-660A-4100-9DD0-253E307CEFE8}"/>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EF3590BB-85EE-4013-B4CA-44D139FFFC56}"/>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FBD8DAD4-618A-4839-9F3A-E5C760EE15C2}"/>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E670A011-DAAC-4486-AF7A-CBE98815D34C}"/>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EFE56342-6617-4D41-B397-C83B39808F7D}"/>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A3FEFBC7-18EB-4012-BD2E-30FEA7A3E89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35ABF5DE-6478-4275-8B6B-F4C5E17A4405}"/>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9ADD344B-E5CF-4359-924A-A39AD9F73C6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148590</xdr:rowOff>
    </xdr:from>
    <xdr:to>
      <xdr:col>24</xdr:col>
      <xdr:colOff>62865</xdr:colOff>
      <xdr:row>41</xdr:row>
      <xdr:rowOff>62865</xdr:rowOff>
    </xdr:to>
    <xdr:cxnSp macro="">
      <xdr:nvCxnSpPr>
        <xdr:cNvPr id="57" name="直線コネクタ 56">
          <a:extLst>
            <a:ext uri="{FF2B5EF4-FFF2-40B4-BE49-F238E27FC236}">
              <a16:creationId xmlns:a16="http://schemas.microsoft.com/office/drawing/2014/main" id="{4C53115E-40AA-4EFB-AC40-C82BE67682E6}"/>
            </a:ext>
          </a:extLst>
        </xdr:cNvPr>
        <xdr:cNvCxnSpPr/>
      </xdr:nvCxnSpPr>
      <xdr:spPr>
        <a:xfrm flipV="1">
          <a:off x="4634865" y="563499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66692</xdr:rowOff>
    </xdr:from>
    <xdr:ext cx="405111" cy="259045"/>
    <xdr:sp macro="" textlink="">
      <xdr:nvSpPr>
        <xdr:cNvPr id="58" name="【道路】&#10;有形固定資産減価償却率最小値テキスト">
          <a:extLst>
            <a:ext uri="{FF2B5EF4-FFF2-40B4-BE49-F238E27FC236}">
              <a16:creationId xmlns:a16="http://schemas.microsoft.com/office/drawing/2014/main" id="{0C359E36-D816-4C3A-8E37-1E71CA41AE9C}"/>
            </a:ext>
          </a:extLst>
        </xdr:cNvPr>
        <xdr:cNvSpPr txBox="1"/>
      </xdr:nvSpPr>
      <xdr:spPr>
        <a:xfrm>
          <a:off x="4673600" y="709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62865</xdr:rowOff>
    </xdr:from>
    <xdr:to>
      <xdr:col>24</xdr:col>
      <xdr:colOff>152400</xdr:colOff>
      <xdr:row>41</xdr:row>
      <xdr:rowOff>62865</xdr:rowOff>
    </xdr:to>
    <xdr:cxnSp macro="">
      <xdr:nvCxnSpPr>
        <xdr:cNvPr id="59" name="直線コネクタ 58">
          <a:extLst>
            <a:ext uri="{FF2B5EF4-FFF2-40B4-BE49-F238E27FC236}">
              <a16:creationId xmlns:a16="http://schemas.microsoft.com/office/drawing/2014/main" id="{F9EA058D-04BA-4B94-B47E-9B0AAA174F9C}"/>
            </a:ext>
          </a:extLst>
        </xdr:cNvPr>
        <xdr:cNvCxnSpPr/>
      </xdr:nvCxnSpPr>
      <xdr:spPr>
        <a:xfrm>
          <a:off x="4546600" y="709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95267</xdr:rowOff>
    </xdr:from>
    <xdr:ext cx="405111" cy="259045"/>
    <xdr:sp macro="" textlink="">
      <xdr:nvSpPr>
        <xdr:cNvPr id="60" name="【道路】&#10;有形固定資産減価償却率最大値テキスト">
          <a:extLst>
            <a:ext uri="{FF2B5EF4-FFF2-40B4-BE49-F238E27FC236}">
              <a16:creationId xmlns:a16="http://schemas.microsoft.com/office/drawing/2014/main" id="{B905E6D5-1FC0-4B0F-B2A6-4E11F6D818A5}"/>
            </a:ext>
          </a:extLst>
        </xdr:cNvPr>
        <xdr:cNvSpPr txBox="1"/>
      </xdr:nvSpPr>
      <xdr:spPr>
        <a:xfrm>
          <a:off x="4673600" y="541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148590</xdr:rowOff>
    </xdr:from>
    <xdr:to>
      <xdr:col>24</xdr:col>
      <xdr:colOff>152400</xdr:colOff>
      <xdr:row>32</xdr:row>
      <xdr:rowOff>148590</xdr:rowOff>
    </xdr:to>
    <xdr:cxnSp macro="">
      <xdr:nvCxnSpPr>
        <xdr:cNvPr id="61" name="直線コネクタ 60">
          <a:extLst>
            <a:ext uri="{FF2B5EF4-FFF2-40B4-BE49-F238E27FC236}">
              <a16:creationId xmlns:a16="http://schemas.microsoft.com/office/drawing/2014/main" id="{CC1E953F-4D03-41E6-B3F5-D35DC1A3C117}"/>
            </a:ext>
          </a:extLst>
        </xdr:cNvPr>
        <xdr:cNvCxnSpPr/>
      </xdr:nvCxnSpPr>
      <xdr:spPr>
        <a:xfrm>
          <a:off x="4546600" y="563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95267</xdr:rowOff>
    </xdr:from>
    <xdr:ext cx="405111" cy="259045"/>
    <xdr:sp macro="" textlink="">
      <xdr:nvSpPr>
        <xdr:cNvPr id="62" name="【道路】&#10;有形固定資産減価償却率平均値テキスト">
          <a:extLst>
            <a:ext uri="{FF2B5EF4-FFF2-40B4-BE49-F238E27FC236}">
              <a16:creationId xmlns:a16="http://schemas.microsoft.com/office/drawing/2014/main" id="{1232A848-05B5-4704-AFBE-3F1927C3640F}"/>
            </a:ext>
          </a:extLst>
        </xdr:cNvPr>
        <xdr:cNvSpPr txBox="1"/>
      </xdr:nvSpPr>
      <xdr:spPr>
        <a:xfrm>
          <a:off x="4673600" y="643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116840</xdr:rowOff>
    </xdr:from>
    <xdr:to>
      <xdr:col>24</xdr:col>
      <xdr:colOff>114300</xdr:colOff>
      <xdr:row>38</xdr:row>
      <xdr:rowOff>46990</xdr:rowOff>
    </xdr:to>
    <xdr:sp macro="" textlink="">
      <xdr:nvSpPr>
        <xdr:cNvPr id="63" name="フローチャート: 判断 62">
          <a:extLst>
            <a:ext uri="{FF2B5EF4-FFF2-40B4-BE49-F238E27FC236}">
              <a16:creationId xmlns:a16="http://schemas.microsoft.com/office/drawing/2014/main" id="{5170DAD6-ADE3-4B4B-9DA8-B9D972E8DB82}"/>
            </a:ext>
          </a:extLst>
        </xdr:cNvPr>
        <xdr:cNvSpPr/>
      </xdr:nvSpPr>
      <xdr:spPr>
        <a:xfrm>
          <a:off x="45847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67310</xdr:rowOff>
    </xdr:from>
    <xdr:to>
      <xdr:col>20</xdr:col>
      <xdr:colOff>38100</xdr:colOff>
      <xdr:row>37</xdr:row>
      <xdr:rowOff>168910</xdr:rowOff>
    </xdr:to>
    <xdr:sp macro="" textlink="">
      <xdr:nvSpPr>
        <xdr:cNvPr id="64" name="フローチャート: 判断 63">
          <a:extLst>
            <a:ext uri="{FF2B5EF4-FFF2-40B4-BE49-F238E27FC236}">
              <a16:creationId xmlns:a16="http://schemas.microsoft.com/office/drawing/2014/main" id="{D4E17A95-3E8C-43A5-BD92-273B8A8B391D}"/>
            </a:ext>
          </a:extLst>
        </xdr:cNvPr>
        <xdr:cNvSpPr/>
      </xdr:nvSpPr>
      <xdr:spPr>
        <a:xfrm>
          <a:off x="3746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42545</xdr:rowOff>
    </xdr:from>
    <xdr:to>
      <xdr:col>15</xdr:col>
      <xdr:colOff>101600</xdr:colOff>
      <xdr:row>37</xdr:row>
      <xdr:rowOff>144145</xdr:rowOff>
    </xdr:to>
    <xdr:sp macro="" textlink="">
      <xdr:nvSpPr>
        <xdr:cNvPr id="65" name="フローチャート: 判断 64">
          <a:extLst>
            <a:ext uri="{FF2B5EF4-FFF2-40B4-BE49-F238E27FC236}">
              <a16:creationId xmlns:a16="http://schemas.microsoft.com/office/drawing/2014/main" id="{8F90456D-0246-4157-9D93-457FF09B98EA}"/>
            </a:ext>
          </a:extLst>
        </xdr:cNvPr>
        <xdr:cNvSpPr/>
      </xdr:nvSpPr>
      <xdr:spPr>
        <a:xfrm>
          <a:off x="2857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xdr:rowOff>
    </xdr:from>
    <xdr:to>
      <xdr:col>10</xdr:col>
      <xdr:colOff>165100</xdr:colOff>
      <xdr:row>37</xdr:row>
      <xdr:rowOff>109855</xdr:rowOff>
    </xdr:to>
    <xdr:sp macro="" textlink="">
      <xdr:nvSpPr>
        <xdr:cNvPr id="66" name="フローチャート: 判断 65">
          <a:extLst>
            <a:ext uri="{FF2B5EF4-FFF2-40B4-BE49-F238E27FC236}">
              <a16:creationId xmlns:a16="http://schemas.microsoft.com/office/drawing/2014/main" id="{26CC0EB1-9DF7-4138-A990-219F65921851}"/>
            </a:ext>
          </a:extLst>
        </xdr:cNvPr>
        <xdr:cNvSpPr/>
      </xdr:nvSpPr>
      <xdr:spPr>
        <a:xfrm>
          <a:off x="1968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114935</xdr:rowOff>
    </xdr:from>
    <xdr:to>
      <xdr:col>6</xdr:col>
      <xdr:colOff>38100</xdr:colOff>
      <xdr:row>37</xdr:row>
      <xdr:rowOff>45085</xdr:rowOff>
    </xdr:to>
    <xdr:sp macro="" textlink="">
      <xdr:nvSpPr>
        <xdr:cNvPr id="67" name="フローチャート: 判断 66">
          <a:extLst>
            <a:ext uri="{FF2B5EF4-FFF2-40B4-BE49-F238E27FC236}">
              <a16:creationId xmlns:a16="http://schemas.microsoft.com/office/drawing/2014/main" id="{7535EF04-03BF-47CA-B794-D7C08C6DD4BB}"/>
            </a:ext>
          </a:extLst>
        </xdr:cNvPr>
        <xdr:cNvSpPr/>
      </xdr:nvSpPr>
      <xdr:spPr>
        <a:xfrm>
          <a:off x="1079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A55C6747-7F92-4BA5-B759-5A96D41432A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B2ED868-D8FA-402D-B23A-5D9914AA5E1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1E24D21-78AC-48CE-A2BE-E259C20651B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62FEFBB-D138-4D4C-83AD-EB25F5C3CB9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24C80B89-A922-4F8D-AB96-F10AF55C488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137795</xdr:rowOff>
    </xdr:from>
    <xdr:to>
      <xdr:col>24</xdr:col>
      <xdr:colOff>114300</xdr:colOff>
      <xdr:row>37</xdr:row>
      <xdr:rowOff>67945</xdr:rowOff>
    </xdr:to>
    <xdr:sp macro="" textlink="">
      <xdr:nvSpPr>
        <xdr:cNvPr id="73" name="楕円 72">
          <a:extLst>
            <a:ext uri="{FF2B5EF4-FFF2-40B4-BE49-F238E27FC236}">
              <a16:creationId xmlns:a16="http://schemas.microsoft.com/office/drawing/2014/main" id="{D33803FA-CF51-4FF9-8131-E4A1157B9469}"/>
            </a:ext>
          </a:extLst>
        </xdr:cNvPr>
        <xdr:cNvSpPr/>
      </xdr:nvSpPr>
      <xdr:spPr>
        <a:xfrm>
          <a:off x="4584700" y="630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160672</xdr:rowOff>
    </xdr:from>
    <xdr:ext cx="405111" cy="259045"/>
    <xdr:sp macro="" textlink="">
      <xdr:nvSpPr>
        <xdr:cNvPr id="74" name="【道路】&#10;有形固定資産減価償却率該当値テキスト">
          <a:extLst>
            <a:ext uri="{FF2B5EF4-FFF2-40B4-BE49-F238E27FC236}">
              <a16:creationId xmlns:a16="http://schemas.microsoft.com/office/drawing/2014/main" id="{C64ED83F-4ED0-43BC-BD0B-CD19EF4FFFD4}"/>
            </a:ext>
          </a:extLst>
        </xdr:cNvPr>
        <xdr:cNvSpPr txBox="1"/>
      </xdr:nvSpPr>
      <xdr:spPr>
        <a:xfrm>
          <a:off x="4673600"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105410</xdr:rowOff>
    </xdr:from>
    <xdr:to>
      <xdr:col>20</xdr:col>
      <xdr:colOff>38100</xdr:colOff>
      <xdr:row>37</xdr:row>
      <xdr:rowOff>35560</xdr:rowOff>
    </xdr:to>
    <xdr:sp macro="" textlink="">
      <xdr:nvSpPr>
        <xdr:cNvPr id="75" name="楕円 74">
          <a:extLst>
            <a:ext uri="{FF2B5EF4-FFF2-40B4-BE49-F238E27FC236}">
              <a16:creationId xmlns:a16="http://schemas.microsoft.com/office/drawing/2014/main" id="{73C17DCD-4FEA-4A3A-A466-4ED13D704FEE}"/>
            </a:ext>
          </a:extLst>
        </xdr:cNvPr>
        <xdr:cNvSpPr/>
      </xdr:nvSpPr>
      <xdr:spPr>
        <a:xfrm>
          <a:off x="3746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156210</xdr:rowOff>
    </xdr:from>
    <xdr:to>
      <xdr:col>24</xdr:col>
      <xdr:colOff>63500</xdr:colOff>
      <xdr:row>37</xdr:row>
      <xdr:rowOff>17145</xdr:rowOff>
    </xdr:to>
    <xdr:cxnSp macro="">
      <xdr:nvCxnSpPr>
        <xdr:cNvPr id="76" name="直線コネクタ 75">
          <a:extLst>
            <a:ext uri="{FF2B5EF4-FFF2-40B4-BE49-F238E27FC236}">
              <a16:creationId xmlns:a16="http://schemas.microsoft.com/office/drawing/2014/main" id="{A5A16D8A-7697-479A-927F-2A714E7AED95}"/>
            </a:ext>
          </a:extLst>
        </xdr:cNvPr>
        <xdr:cNvCxnSpPr/>
      </xdr:nvCxnSpPr>
      <xdr:spPr>
        <a:xfrm>
          <a:off x="3797300" y="632841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69215</xdr:rowOff>
    </xdr:from>
    <xdr:to>
      <xdr:col>15</xdr:col>
      <xdr:colOff>101600</xdr:colOff>
      <xdr:row>36</xdr:row>
      <xdr:rowOff>170815</xdr:rowOff>
    </xdr:to>
    <xdr:sp macro="" textlink="">
      <xdr:nvSpPr>
        <xdr:cNvPr id="77" name="楕円 76">
          <a:extLst>
            <a:ext uri="{FF2B5EF4-FFF2-40B4-BE49-F238E27FC236}">
              <a16:creationId xmlns:a16="http://schemas.microsoft.com/office/drawing/2014/main" id="{17787306-2092-4532-A720-C459A51ACB30}"/>
            </a:ext>
          </a:extLst>
        </xdr:cNvPr>
        <xdr:cNvSpPr/>
      </xdr:nvSpPr>
      <xdr:spPr>
        <a:xfrm>
          <a:off x="2857500" y="62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120015</xdr:rowOff>
    </xdr:from>
    <xdr:to>
      <xdr:col>19</xdr:col>
      <xdr:colOff>177800</xdr:colOff>
      <xdr:row>36</xdr:row>
      <xdr:rowOff>156210</xdr:rowOff>
    </xdr:to>
    <xdr:cxnSp macro="">
      <xdr:nvCxnSpPr>
        <xdr:cNvPr id="78" name="直線コネクタ 77">
          <a:extLst>
            <a:ext uri="{FF2B5EF4-FFF2-40B4-BE49-F238E27FC236}">
              <a16:creationId xmlns:a16="http://schemas.microsoft.com/office/drawing/2014/main" id="{D7500493-1A82-4126-AA2D-E5B3B74B8CDE}"/>
            </a:ext>
          </a:extLst>
        </xdr:cNvPr>
        <xdr:cNvCxnSpPr/>
      </xdr:nvCxnSpPr>
      <xdr:spPr>
        <a:xfrm>
          <a:off x="2908300" y="629221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34925</xdr:rowOff>
    </xdr:from>
    <xdr:to>
      <xdr:col>10</xdr:col>
      <xdr:colOff>165100</xdr:colOff>
      <xdr:row>36</xdr:row>
      <xdr:rowOff>136525</xdr:rowOff>
    </xdr:to>
    <xdr:sp macro="" textlink="">
      <xdr:nvSpPr>
        <xdr:cNvPr id="79" name="楕円 78">
          <a:extLst>
            <a:ext uri="{FF2B5EF4-FFF2-40B4-BE49-F238E27FC236}">
              <a16:creationId xmlns:a16="http://schemas.microsoft.com/office/drawing/2014/main" id="{55727D39-0AF7-4340-A152-EA62F4986A93}"/>
            </a:ext>
          </a:extLst>
        </xdr:cNvPr>
        <xdr:cNvSpPr/>
      </xdr:nvSpPr>
      <xdr:spPr>
        <a:xfrm>
          <a:off x="1968500" y="620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85725</xdr:rowOff>
    </xdr:from>
    <xdr:to>
      <xdr:col>15</xdr:col>
      <xdr:colOff>50800</xdr:colOff>
      <xdr:row>36</xdr:row>
      <xdr:rowOff>120015</xdr:rowOff>
    </xdr:to>
    <xdr:cxnSp macro="">
      <xdr:nvCxnSpPr>
        <xdr:cNvPr id="80" name="直線コネクタ 79">
          <a:extLst>
            <a:ext uri="{FF2B5EF4-FFF2-40B4-BE49-F238E27FC236}">
              <a16:creationId xmlns:a16="http://schemas.microsoft.com/office/drawing/2014/main" id="{2183F310-BD0E-43A1-B095-42C11E8D0711}"/>
            </a:ext>
          </a:extLst>
        </xdr:cNvPr>
        <xdr:cNvCxnSpPr/>
      </xdr:nvCxnSpPr>
      <xdr:spPr>
        <a:xfrm>
          <a:off x="2019300" y="625792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160037</xdr:rowOff>
    </xdr:from>
    <xdr:ext cx="405111" cy="259045"/>
    <xdr:sp macro="" textlink="">
      <xdr:nvSpPr>
        <xdr:cNvPr id="81" name="n_1aveValue【道路】&#10;有形固定資産減価償却率">
          <a:extLst>
            <a:ext uri="{FF2B5EF4-FFF2-40B4-BE49-F238E27FC236}">
              <a16:creationId xmlns:a16="http://schemas.microsoft.com/office/drawing/2014/main" id="{8609ACFA-B5BA-4819-8651-D9F4ED81D773}"/>
            </a:ext>
          </a:extLst>
        </xdr:cNvPr>
        <xdr:cNvSpPr txBox="1"/>
      </xdr:nvSpPr>
      <xdr:spPr>
        <a:xfrm>
          <a:off x="35820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135272</xdr:rowOff>
    </xdr:from>
    <xdr:ext cx="405111" cy="259045"/>
    <xdr:sp macro="" textlink="">
      <xdr:nvSpPr>
        <xdr:cNvPr id="82" name="n_2aveValue【道路】&#10;有形固定資産減価償却率">
          <a:extLst>
            <a:ext uri="{FF2B5EF4-FFF2-40B4-BE49-F238E27FC236}">
              <a16:creationId xmlns:a16="http://schemas.microsoft.com/office/drawing/2014/main" id="{E709B066-A4AD-488F-B89C-44624743D059}"/>
            </a:ext>
          </a:extLst>
        </xdr:cNvPr>
        <xdr:cNvSpPr txBox="1"/>
      </xdr:nvSpPr>
      <xdr:spPr>
        <a:xfrm>
          <a:off x="2705744"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100982</xdr:rowOff>
    </xdr:from>
    <xdr:ext cx="405111" cy="259045"/>
    <xdr:sp macro="" textlink="">
      <xdr:nvSpPr>
        <xdr:cNvPr id="83" name="n_3aveValue【道路】&#10;有形固定資産減価償却率">
          <a:extLst>
            <a:ext uri="{FF2B5EF4-FFF2-40B4-BE49-F238E27FC236}">
              <a16:creationId xmlns:a16="http://schemas.microsoft.com/office/drawing/2014/main" id="{708F2AFF-14D0-4262-A455-1A731303DB5A}"/>
            </a:ext>
          </a:extLst>
        </xdr:cNvPr>
        <xdr:cNvSpPr txBox="1"/>
      </xdr:nvSpPr>
      <xdr:spPr>
        <a:xfrm>
          <a:off x="18167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61612</xdr:rowOff>
    </xdr:from>
    <xdr:ext cx="405111" cy="259045"/>
    <xdr:sp macro="" textlink="">
      <xdr:nvSpPr>
        <xdr:cNvPr id="84" name="n_4aveValue【道路】&#10;有形固定資産減価償却率">
          <a:extLst>
            <a:ext uri="{FF2B5EF4-FFF2-40B4-BE49-F238E27FC236}">
              <a16:creationId xmlns:a16="http://schemas.microsoft.com/office/drawing/2014/main" id="{F8419E36-868E-4D4B-BA25-CC141AE6DC96}"/>
            </a:ext>
          </a:extLst>
        </xdr:cNvPr>
        <xdr:cNvSpPr txBox="1"/>
      </xdr:nvSpPr>
      <xdr:spPr>
        <a:xfrm>
          <a:off x="9277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52087</xdr:rowOff>
    </xdr:from>
    <xdr:ext cx="405111" cy="259045"/>
    <xdr:sp macro="" textlink="">
      <xdr:nvSpPr>
        <xdr:cNvPr id="85" name="n_1mainValue【道路】&#10;有形固定資産減価償却率">
          <a:extLst>
            <a:ext uri="{FF2B5EF4-FFF2-40B4-BE49-F238E27FC236}">
              <a16:creationId xmlns:a16="http://schemas.microsoft.com/office/drawing/2014/main" id="{82D9DEF2-B327-48D2-B541-AFE42DB0373D}"/>
            </a:ext>
          </a:extLst>
        </xdr:cNvPr>
        <xdr:cNvSpPr txBox="1"/>
      </xdr:nvSpPr>
      <xdr:spPr>
        <a:xfrm>
          <a:off x="35820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15892</xdr:rowOff>
    </xdr:from>
    <xdr:ext cx="405111" cy="259045"/>
    <xdr:sp macro="" textlink="">
      <xdr:nvSpPr>
        <xdr:cNvPr id="86" name="n_2mainValue【道路】&#10;有形固定資産減価償却率">
          <a:extLst>
            <a:ext uri="{FF2B5EF4-FFF2-40B4-BE49-F238E27FC236}">
              <a16:creationId xmlns:a16="http://schemas.microsoft.com/office/drawing/2014/main" id="{5074A5B7-02A1-4E00-AD88-FB5EF3F3C0BA}"/>
            </a:ext>
          </a:extLst>
        </xdr:cNvPr>
        <xdr:cNvSpPr txBox="1"/>
      </xdr:nvSpPr>
      <xdr:spPr>
        <a:xfrm>
          <a:off x="2705744" y="601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153052</xdr:rowOff>
    </xdr:from>
    <xdr:ext cx="405111" cy="259045"/>
    <xdr:sp macro="" textlink="">
      <xdr:nvSpPr>
        <xdr:cNvPr id="87" name="n_3mainValue【道路】&#10;有形固定資産減価償却率">
          <a:extLst>
            <a:ext uri="{FF2B5EF4-FFF2-40B4-BE49-F238E27FC236}">
              <a16:creationId xmlns:a16="http://schemas.microsoft.com/office/drawing/2014/main" id="{CB1B43DB-DD1D-4823-A4D9-6289E6CC0AEA}"/>
            </a:ext>
          </a:extLst>
        </xdr:cNvPr>
        <xdr:cNvSpPr txBox="1"/>
      </xdr:nvSpPr>
      <xdr:spPr>
        <a:xfrm>
          <a:off x="1816744" y="598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8A12CA85-0433-471B-9948-5550CB55F6D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001E3ED8-91BF-4C1A-A455-A1ECBDCF025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95F25E34-9FFC-4CCC-B563-D8853DFBE5D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F271EC0F-8D55-4E3A-8917-FB05FFB408D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021A4D08-CE82-442A-856C-97FC5605422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E61A94D9-8583-41E1-8EA9-BC7E9FA4B62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EB12AC6E-2CC1-43D4-ADAA-BFEEB1A2313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2DD86EF8-ABA9-4E27-93B4-9AD2495EDEA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a:extLst>
            <a:ext uri="{FF2B5EF4-FFF2-40B4-BE49-F238E27FC236}">
              <a16:creationId xmlns:a16="http://schemas.microsoft.com/office/drawing/2014/main" id="{DB69E68A-DB86-4EB6-BECC-50D313295349}"/>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A6ADC754-88D0-456C-9ACB-B61E7A39BC8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a:extLst>
            <a:ext uri="{FF2B5EF4-FFF2-40B4-BE49-F238E27FC236}">
              <a16:creationId xmlns:a16="http://schemas.microsoft.com/office/drawing/2014/main" id="{7815207B-346C-4AB4-B246-12E9D89ADBB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a:extLst>
            <a:ext uri="{FF2B5EF4-FFF2-40B4-BE49-F238E27FC236}">
              <a16:creationId xmlns:a16="http://schemas.microsoft.com/office/drawing/2014/main" id="{A9FC39B9-3720-4217-804B-46D9BF78FF05}"/>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a:extLst>
            <a:ext uri="{FF2B5EF4-FFF2-40B4-BE49-F238E27FC236}">
              <a16:creationId xmlns:a16="http://schemas.microsoft.com/office/drawing/2014/main" id="{998DCDAE-9512-4CC8-B1EE-579534D38C95}"/>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1" name="テキスト ボックス 100">
          <a:extLst>
            <a:ext uri="{FF2B5EF4-FFF2-40B4-BE49-F238E27FC236}">
              <a16:creationId xmlns:a16="http://schemas.microsoft.com/office/drawing/2014/main" id="{7B928EC9-28A0-442F-83B0-D7FD271949E1}"/>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a:extLst>
            <a:ext uri="{FF2B5EF4-FFF2-40B4-BE49-F238E27FC236}">
              <a16:creationId xmlns:a16="http://schemas.microsoft.com/office/drawing/2014/main" id="{63DC922E-1BF2-4CEF-AB6E-C5185A71F33E}"/>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3" name="テキスト ボックス 102">
          <a:extLst>
            <a:ext uri="{FF2B5EF4-FFF2-40B4-BE49-F238E27FC236}">
              <a16:creationId xmlns:a16="http://schemas.microsoft.com/office/drawing/2014/main" id="{2D189539-C4B6-4F4A-A17F-4636B97EEFF5}"/>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a:extLst>
            <a:ext uri="{FF2B5EF4-FFF2-40B4-BE49-F238E27FC236}">
              <a16:creationId xmlns:a16="http://schemas.microsoft.com/office/drawing/2014/main" id="{4BF5A30C-81A9-4508-A4B6-EBE58A521F04}"/>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5" name="テキスト ボックス 104">
          <a:extLst>
            <a:ext uri="{FF2B5EF4-FFF2-40B4-BE49-F238E27FC236}">
              <a16:creationId xmlns:a16="http://schemas.microsoft.com/office/drawing/2014/main" id="{FA7D6A0A-F5CE-4B89-A847-3C88F7414935}"/>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a:extLst>
            <a:ext uri="{FF2B5EF4-FFF2-40B4-BE49-F238E27FC236}">
              <a16:creationId xmlns:a16="http://schemas.microsoft.com/office/drawing/2014/main" id="{C84EA7FB-D655-4663-9834-2BF56C70D65C}"/>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7" name="テキスト ボックス 106">
          <a:extLst>
            <a:ext uri="{FF2B5EF4-FFF2-40B4-BE49-F238E27FC236}">
              <a16:creationId xmlns:a16="http://schemas.microsoft.com/office/drawing/2014/main" id="{935860D4-C895-471B-8254-21CA3EBF7AD9}"/>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16DC5584-335E-44DC-98A8-F1AD0D14715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9" name="テキスト ボックス 108">
          <a:extLst>
            <a:ext uri="{FF2B5EF4-FFF2-40B4-BE49-F238E27FC236}">
              <a16:creationId xmlns:a16="http://schemas.microsoft.com/office/drawing/2014/main" id="{66C0AC61-86BE-4FE6-9856-48A30B7C7084}"/>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a:extLst>
            <a:ext uri="{FF2B5EF4-FFF2-40B4-BE49-F238E27FC236}">
              <a16:creationId xmlns:a16="http://schemas.microsoft.com/office/drawing/2014/main" id="{1927AFEC-CD84-42BA-938C-5136A1404DC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66065</xdr:rowOff>
    </xdr:from>
    <xdr:to>
      <xdr:col>54</xdr:col>
      <xdr:colOff>189865</xdr:colOff>
      <xdr:row>41</xdr:row>
      <xdr:rowOff>54711</xdr:rowOff>
    </xdr:to>
    <xdr:cxnSp macro="">
      <xdr:nvCxnSpPr>
        <xdr:cNvPr id="111" name="直線コネクタ 110">
          <a:extLst>
            <a:ext uri="{FF2B5EF4-FFF2-40B4-BE49-F238E27FC236}">
              <a16:creationId xmlns:a16="http://schemas.microsoft.com/office/drawing/2014/main" id="{A83350F6-458B-4B48-950F-B24F60EB3A44}"/>
            </a:ext>
          </a:extLst>
        </xdr:cNvPr>
        <xdr:cNvCxnSpPr/>
      </xdr:nvCxnSpPr>
      <xdr:spPr>
        <a:xfrm flipV="1">
          <a:off x="10476865" y="5723915"/>
          <a:ext cx="0" cy="1360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58538</xdr:rowOff>
    </xdr:from>
    <xdr:ext cx="469744" cy="259045"/>
    <xdr:sp macro="" textlink="">
      <xdr:nvSpPr>
        <xdr:cNvPr id="112" name="【道路】&#10;一人当たり延長最小値テキスト">
          <a:extLst>
            <a:ext uri="{FF2B5EF4-FFF2-40B4-BE49-F238E27FC236}">
              <a16:creationId xmlns:a16="http://schemas.microsoft.com/office/drawing/2014/main" id="{2B9C0031-49A2-450D-9C52-A20B53DBDB17}"/>
            </a:ext>
          </a:extLst>
        </xdr:cNvPr>
        <xdr:cNvSpPr txBox="1"/>
      </xdr:nvSpPr>
      <xdr:spPr>
        <a:xfrm>
          <a:off x="10515600" y="7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54711</xdr:rowOff>
    </xdr:from>
    <xdr:to>
      <xdr:col>55</xdr:col>
      <xdr:colOff>88900</xdr:colOff>
      <xdr:row>41</xdr:row>
      <xdr:rowOff>54711</xdr:rowOff>
    </xdr:to>
    <xdr:cxnSp macro="">
      <xdr:nvCxnSpPr>
        <xdr:cNvPr id="113" name="直線コネクタ 112">
          <a:extLst>
            <a:ext uri="{FF2B5EF4-FFF2-40B4-BE49-F238E27FC236}">
              <a16:creationId xmlns:a16="http://schemas.microsoft.com/office/drawing/2014/main" id="{8ECB1275-55E0-43CF-B6E7-3F0B21848F34}"/>
            </a:ext>
          </a:extLst>
        </xdr:cNvPr>
        <xdr:cNvCxnSpPr/>
      </xdr:nvCxnSpPr>
      <xdr:spPr>
        <a:xfrm>
          <a:off x="10388600" y="708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12742</xdr:rowOff>
    </xdr:from>
    <xdr:ext cx="534377" cy="259045"/>
    <xdr:sp macro="" textlink="">
      <xdr:nvSpPr>
        <xdr:cNvPr id="114" name="【道路】&#10;一人当たり延長最大値テキスト">
          <a:extLst>
            <a:ext uri="{FF2B5EF4-FFF2-40B4-BE49-F238E27FC236}">
              <a16:creationId xmlns:a16="http://schemas.microsoft.com/office/drawing/2014/main" id="{2BB79385-78BD-46D1-86A5-55DBEC7E2F40}"/>
            </a:ext>
          </a:extLst>
        </xdr:cNvPr>
        <xdr:cNvSpPr txBox="1"/>
      </xdr:nvSpPr>
      <xdr:spPr>
        <a:xfrm>
          <a:off x="10515600" y="549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66065</xdr:rowOff>
    </xdr:from>
    <xdr:to>
      <xdr:col>55</xdr:col>
      <xdr:colOff>88900</xdr:colOff>
      <xdr:row>33</xdr:row>
      <xdr:rowOff>66065</xdr:rowOff>
    </xdr:to>
    <xdr:cxnSp macro="">
      <xdr:nvCxnSpPr>
        <xdr:cNvPr id="115" name="直線コネクタ 114">
          <a:extLst>
            <a:ext uri="{FF2B5EF4-FFF2-40B4-BE49-F238E27FC236}">
              <a16:creationId xmlns:a16="http://schemas.microsoft.com/office/drawing/2014/main" id="{AC397F33-A7C4-44CF-ADB5-569B1FEBB486}"/>
            </a:ext>
          </a:extLst>
        </xdr:cNvPr>
        <xdr:cNvCxnSpPr/>
      </xdr:nvCxnSpPr>
      <xdr:spPr>
        <a:xfrm>
          <a:off x="10388600" y="5723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82338</xdr:rowOff>
    </xdr:from>
    <xdr:ext cx="534377" cy="259045"/>
    <xdr:sp macro="" textlink="">
      <xdr:nvSpPr>
        <xdr:cNvPr id="116" name="【道路】&#10;一人当たり延長平均値テキスト">
          <a:extLst>
            <a:ext uri="{FF2B5EF4-FFF2-40B4-BE49-F238E27FC236}">
              <a16:creationId xmlns:a16="http://schemas.microsoft.com/office/drawing/2014/main" id="{FFE0E602-19C5-4149-9159-D2D8A6FB3039}"/>
            </a:ext>
          </a:extLst>
        </xdr:cNvPr>
        <xdr:cNvSpPr txBox="1"/>
      </xdr:nvSpPr>
      <xdr:spPr>
        <a:xfrm>
          <a:off x="10515600" y="6425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59461</xdr:rowOff>
    </xdr:from>
    <xdr:to>
      <xdr:col>55</xdr:col>
      <xdr:colOff>50800</xdr:colOff>
      <xdr:row>38</xdr:row>
      <xdr:rowOff>161061</xdr:rowOff>
    </xdr:to>
    <xdr:sp macro="" textlink="">
      <xdr:nvSpPr>
        <xdr:cNvPr id="117" name="フローチャート: 判断 116">
          <a:extLst>
            <a:ext uri="{FF2B5EF4-FFF2-40B4-BE49-F238E27FC236}">
              <a16:creationId xmlns:a16="http://schemas.microsoft.com/office/drawing/2014/main" id="{9E86947B-5160-45A8-9C8F-E16EB0EA87C4}"/>
            </a:ext>
          </a:extLst>
        </xdr:cNvPr>
        <xdr:cNvSpPr/>
      </xdr:nvSpPr>
      <xdr:spPr>
        <a:xfrm>
          <a:off x="10426700" y="657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60071</xdr:rowOff>
    </xdr:from>
    <xdr:to>
      <xdr:col>50</xdr:col>
      <xdr:colOff>165100</xdr:colOff>
      <xdr:row>38</xdr:row>
      <xdr:rowOff>161671</xdr:rowOff>
    </xdr:to>
    <xdr:sp macro="" textlink="">
      <xdr:nvSpPr>
        <xdr:cNvPr id="118" name="フローチャート: 判断 117">
          <a:extLst>
            <a:ext uri="{FF2B5EF4-FFF2-40B4-BE49-F238E27FC236}">
              <a16:creationId xmlns:a16="http://schemas.microsoft.com/office/drawing/2014/main" id="{EFF59714-99B0-4DB8-A82B-48C2CF3E709D}"/>
            </a:ext>
          </a:extLst>
        </xdr:cNvPr>
        <xdr:cNvSpPr/>
      </xdr:nvSpPr>
      <xdr:spPr>
        <a:xfrm>
          <a:off x="9588500" y="657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54204</xdr:rowOff>
    </xdr:from>
    <xdr:to>
      <xdr:col>46</xdr:col>
      <xdr:colOff>38100</xdr:colOff>
      <xdr:row>38</xdr:row>
      <xdr:rowOff>155804</xdr:rowOff>
    </xdr:to>
    <xdr:sp macro="" textlink="">
      <xdr:nvSpPr>
        <xdr:cNvPr id="119" name="フローチャート: 判断 118">
          <a:extLst>
            <a:ext uri="{FF2B5EF4-FFF2-40B4-BE49-F238E27FC236}">
              <a16:creationId xmlns:a16="http://schemas.microsoft.com/office/drawing/2014/main" id="{7E99DE25-03E0-4ABB-9002-F17CC575A13A}"/>
            </a:ext>
          </a:extLst>
        </xdr:cNvPr>
        <xdr:cNvSpPr/>
      </xdr:nvSpPr>
      <xdr:spPr>
        <a:xfrm>
          <a:off x="8699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44145</xdr:rowOff>
    </xdr:from>
    <xdr:to>
      <xdr:col>41</xdr:col>
      <xdr:colOff>101600</xdr:colOff>
      <xdr:row>38</xdr:row>
      <xdr:rowOff>145745</xdr:rowOff>
    </xdr:to>
    <xdr:sp macro="" textlink="">
      <xdr:nvSpPr>
        <xdr:cNvPr id="120" name="フローチャート: 判断 119">
          <a:extLst>
            <a:ext uri="{FF2B5EF4-FFF2-40B4-BE49-F238E27FC236}">
              <a16:creationId xmlns:a16="http://schemas.microsoft.com/office/drawing/2014/main" id="{798A3D87-5A1B-4E10-B6B0-829265BC6F56}"/>
            </a:ext>
          </a:extLst>
        </xdr:cNvPr>
        <xdr:cNvSpPr/>
      </xdr:nvSpPr>
      <xdr:spPr>
        <a:xfrm>
          <a:off x="7810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40374</xdr:rowOff>
    </xdr:from>
    <xdr:to>
      <xdr:col>36</xdr:col>
      <xdr:colOff>165100</xdr:colOff>
      <xdr:row>38</xdr:row>
      <xdr:rowOff>141974</xdr:rowOff>
    </xdr:to>
    <xdr:sp macro="" textlink="">
      <xdr:nvSpPr>
        <xdr:cNvPr id="121" name="フローチャート: 判断 120">
          <a:extLst>
            <a:ext uri="{FF2B5EF4-FFF2-40B4-BE49-F238E27FC236}">
              <a16:creationId xmlns:a16="http://schemas.microsoft.com/office/drawing/2014/main" id="{C3767426-6387-4614-85FD-3F0B31700003}"/>
            </a:ext>
          </a:extLst>
        </xdr:cNvPr>
        <xdr:cNvSpPr/>
      </xdr:nvSpPr>
      <xdr:spPr>
        <a:xfrm>
          <a:off x="6921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8F52E1C4-F5CA-4B07-AC02-E29CFD175B5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B534F7E2-B40A-4350-969C-ED80EA1F455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ED635817-F79D-49B2-BBDC-CD9B7E4D12A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96A8C1F7-6933-4C9C-B32B-F6FD05D41CF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28E5773A-02EB-446C-A530-905AEDA323A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140119</xdr:rowOff>
    </xdr:from>
    <xdr:to>
      <xdr:col>55</xdr:col>
      <xdr:colOff>50800</xdr:colOff>
      <xdr:row>40</xdr:row>
      <xdr:rowOff>70269</xdr:rowOff>
    </xdr:to>
    <xdr:sp macro="" textlink="">
      <xdr:nvSpPr>
        <xdr:cNvPr id="127" name="楕円 126">
          <a:extLst>
            <a:ext uri="{FF2B5EF4-FFF2-40B4-BE49-F238E27FC236}">
              <a16:creationId xmlns:a16="http://schemas.microsoft.com/office/drawing/2014/main" id="{8298E50F-8461-403E-896D-DF4D793138DA}"/>
            </a:ext>
          </a:extLst>
        </xdr:cNvPr>
        <xdr:cNvSpPr/>
      </xdr:nvSpPr>
      <xdr:spPr>
        <a:xfrm>
          <a:off x="10426700" y="682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118546</xdr:rowOff>
    </xdr:from>
    <xdr:ext cx="469744" cy="259045"/>
    <xdr:sp macro="" textlink="">
      <xdr:nvSpPr>
        <xdr:cNvPr id="128" name="【道路】&#10;一人当たり延長該当値テキスト">
          <a:extLst>
            <a:ext uri="{FF2B5EF4-FFF2-40B4-BE49-F238E27FC236}">
              <a16:creationId xmlns:a16="http://schemas.microsoft.com/office/drawing/2014/main" id="{FCB69BB8-C966-4C92-8283-CAE22794284C}"/>
            </a:ext>
          </a:extLst>
        </xdr:cNvPr>
        <xdr:cNvSpPr txBox="1"/>
      </xdr:nvSpPr>
      <xdr:spPr>
        <a:xfrm>
          <a:off x="10515600" y="6805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142215</xdr:rowOff>
    </xdr:from>
    <xdr:to>
      <xdr:col>50</xdr:col>
      <xdr:colOff>165100</xdr:colOff>
      <xdr:row>40</xdr:row>
      <xdr:rowOff>72365</xdr:rowOff>
    </xdr:to>
    <xdr:sp macro="" textlink="">
      <xdr:nvSpPr>
        <xdr:cNvPr id="129" name="楕円 128">
          <a:extLst>
            <a:ext uri="{FF2B5EF4-FFF2-40B4-BE49-F238E27FC236}">
              <a16:creationId xmlns:a16="http://schemas.microsoft.com/office/drawing/2014/main" id="{0AD4C490-B8A2-4F70-B1B9-9AB3302EF89A}"/>
            </a:ext>
          </a:extLst>
        </xdr:cNvPr>
        <xdr:cNvSpPr/>
      </xdr:nvSpPr>
      <xdr:spPr>
        <a:xfrm>
          <a:off x="9588500" y="682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19469</xdr:rowOff>
    </xdr:from>
    <xdr:to>
      <xdr:col>55</xdr:col>
      <xdr:colOff>0</xdr:colOff>
      <xdr:row>40</xdr:row>
      <xdr:rowOff>21565</xdr:rowOff>
    </xdr:to>
    <xdr:cxnSp macro="">
      <xdr:nvCxnSpPr>
        <xdr:cNvPr id="130" name="直線コネクタ 129">
          <a:extLst>
            <a:ext uri="{FF2B5EF4-FFF2-40B4-BE49-F238E27FC236}">
              <a16:creationId xmlns:a16="http://schemas.microsoft.com/office/drawing/2014/main" id="{7B359ED9-464E-4265-A9E6-C083921D8611}"/>
            </a:ext>
          </a:extLst>
        </xdr:cNvPr>
        <xdr:cNvCxnSpPr/>
      </xdr:nvCxnSpPr>
      <xdr:spPr>
        <a:xfrm flipV="1">
          <a:off x="9639300" y="6877469"/>
          <a:ext cx="8382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143929</xdr:rowOff>
    </xdr:from>
    <xdr:to>
      <xdr:col>46</xdr:col>
      <xdr:colOff>38100</xdr:colOff>
      <xdr:row>40</xdr:row>
      <xdr:rowOff>74079</xdr:rowOff>
    </xdr:to>
    <xdr:sp macro="" textlink="">
      <xdr:nvSpPr>
        <xdr:cNvPr id="131" name="楕円 130">
          <a:extLst>
            <a:ext uri="{FF2B5EF4-FFF2-40B4-BE49-F238E27FC236}">
              <a16:creationId xmlns:a16="http://schemas.microsoft.com/office/drawing/2014/main" id="{99BDAD48-DE77-448C-9961-D48B08F5F982}"/>
            </a:ext>
          </a:extLst>
        </xdr:cNvPr>
        <xdr:cNvSpPr/>
      </xdr:nvSpPr>
      <xdr:spPr>
        <a:xfrm>
          <a:off x="8699500" y="683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21565</xdr:rowOff>
    </xdr:from>
    <xdr:to>
      <xdr:col>50</xdr:col>
      <xdr:colOff>114300</xdr:colOff>
      <xdr:row>40</xdr:row>
      <xdr:rowOff>23279</xdr:rowOff>
    </xdr:to>
    <xdr:cxnSp macro="">
      <xdr:nvCxnSpPr>
        <xdr:cNvPr id="132" name="直線コネクタ 131">
          <a:extLst>
            <a:ext uri="{FF2B5EF4-FFF2-40B4-BE49-F238E27FC236}">
              <a16:creationId xmlns:a16="http://schemas.microsoft.com/office/drawing/2014/main" id="{BE23497C-C586-414B-9BDD-63A031E7582D}"/>
            </a:ext>
          </a:extLst>
        </xdr:cNvPr>
        <xdr:cNvCxnSpPr/>
      </xdr:nvCxnSpPr>
      <xdr:spPr>
        <a:xfrm flipV="1">
          <a:off x="8750300" y="6879565"/>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144958</xdr:rowOff>
    </xdr:from>
    <xdr:to>
      <xdr:col>41</xdr:col>
      <xdr:colOff>101600</xdr:colOff>
      <xdr:row>40</xdr:row>
      <xdr:rowOff>75108</xdr:rowOff>
    </xdr:to>
    <xdr:sp macro="" textlink="">
      <xdr:nvSpPr>
        <xdr:cNvPr id="133" name="楕円 132">
          <a:extLst>
            <a:ext uri="{FF2B5EF4-FFF2-40B4-BE49-F238E27FC236}">
              <a16:creationId xmlns:a16="http://schemas.microsoft.com/office/drawing/2014/main" id="{41E87D2F-5A44-4F59-BF94-07C5B62D17F8}"/>
            </a:ext>
          </a:extLst>
        </xdr:cNvPr>
        <xdr:cNvSpPr/>
      </xdr:nvSpPr>
      <xdr:spPr>
        <a:xfrm>
          <a:off x="7810500" y="683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23279</xdr:rowOff>
    </xdr:from>
    <xdr:to>
      <xdr:col>45</xdr:col>
      <xdr:colOff>177800</xdr:colOff>
      <xdr:row>40</xdr:row>
      <xdr:rowOff>24308</xdr:rowOff>
    </xdr:to>
    <xdr:cxnSp macro="">
      <xdr:nvCxnSpPr>
        <xdr:cNvPr id="134" name="直線コネクタ 133">
          <a:extLst>
            <a:ext uri="{FF2B5EF4-FFF2-40B4-BE49-F238E27FC236}">
              <a16:creationId xmlns:a16="http://schemas.microsoft.com/office/drawing/2014/main" id="{B38375FA-97AB-4A4F-92B6-E6D241C8C8C7}"/>
            </a:ext>
          </a:extLst>
        </xdr:cNvPr>
        <xdr:cNvCxnSpPr/>
      </xdr:nvCxnSpPr>
      <xdr:spPr>
        <a:xfrm flipV="1">
          <a:off x="7861300" y="6881279"/>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6748</xdr:rowOff>
    </xdr:from>
    <xdr:ext cx="534377" cy="259045"/>
    <xdr:sp macro="" textlink="">
      <xdr:nvSpPr>
        <xdr:cNvPr id="135" name="n_1aveValue【道路】&#10;一人当たり延長">
          <a:extLst>
            <a:ext uri="{FF2B5EF4-FFF2-40B4-BE49-F238E27FC236}">
              <a16:creationId xmlns:a16="http://schemas.microsoft.com/office/drawing/2014/main" id="{CADC861A-6806-48F7-92B3-3184826CCDA9}"/>
            </a:ext>
          </a:extLst>
        </xdr:cNvPr>
        <xdr:cNvSpPr txBox="1"/>
      </xdr:nvSpPr>
      <xdr:spPr>
        <a:xfrm>
          <a:off x="9359411" y="635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881</xdr:rowOff>
    </xdr:from>
    <xdr:ext cx="534377" cy="259045"/>
    <xdr:sp macro="" textlink="">
      <xdr:nvSpPr>
        <xdr:cNvPr id="136" name="n_2aveValue【道路】&#10;一人当たり延長">
          <a:extLst>
            <a:ext uri="{FF2B5EF4-FFF2-40B4-BE49-F238E27FC236}">
              <a16:creationId xmlns:a16="http://schemas.microsoft.com/office/drawing/2014/main" id="{DB9A079E-A02B-4EDC-A6E9-4418C9FF5548}"/>
            </a:ext>
          </a:extLst>
        </xdr:cNvPr>
        <xdr:cNvSpPr txBox="1"/>
      </xdr:nvSpPr>
      <xdr:spPr>
        <a:xfrm>
          <a:off x="8483111" y="634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162272</xdr:rowOff>
    </xdr:from>
    <xdr:ext cx="534377" cy="259045"/>
    <xdr:sp macro="" textlink="">
      <xdr:nvSpPr>
        <xdr:cNvPr id="137" name="n_3aveValue【道路】&#10;一人当たり延長">
          <a:extLst>
            <a:ext uri="{FF2B5EF4-FFF2-40B4-BE49-F238E27FC236}">
              <a16:creationId xmlns:a16="http://schemas.microsoft.com/office/drawing/2014/main" id="{31D4616B-01B2-40F6-8033-4C6B814E9AB3}"/>
            </a:ext>
          </a:extLst>
        </xdr:cNvPr>
        <xdr:cNvSpPr txBox="1"/>
      </xdr:nvSpPr>
      <xdr:spPr>
        <a:xfrm>
          <a:off x="75941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158500</xdr:rowOff>
    </xdr:from>
    <xdr:ext cx="534377" cy="259045"/>
    <xdr:sp macro="" textlink="">
      <xdr:nvSpPr>
        <xdr:cNvPr id="138" name="n_4aveValue【道路】&#10;一人当たり延長">
          <a:extLst>
            <a:ext uri="{FF2B5EF4-FFF2-40B4-BE49-F238E27FC236}">
              <a16:creationId xmlns:a16="http://schemas.microsoft.com/office/drawing/2014/main" id="{50CB4DC9-C762-4EEB-93AD-71948DA45E96}"/>
            </a:ext>
          </a:extLst>
        </xdr:cNvPr>
        <xdr:cNvSpPr txBox="1"/>
      </xdr:nvSpPr>
      <xdr:spPr>
        <a:xfrm>
          <a:off x="6705111" y="63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63492</xdr:rowOff>
    </xdr:from>
    <xdr:ext cx="469744" cy="259045"/>
    <xdr:sp macro="" textlink="">
      <xdr:nvSpPr>
        <xdr:cNvPr id="139" name="n_1mainValue【道路】&#10;一人当たり延長">
          <a:extLst>
            <a:ext uri="{FF2B5EF4-FFF2-40B4-BE49-F238E27FC236}">
              <a16:creationId xmlns:a16="http://schemas.microsoft.com/office/drawing/2014/main" id="{6CC54235-80F7-4044-8550-C2FF1EE172BB}"/>
            </a:ext>
          </a:extLst>
        </xdr:cNvPr>
        <xdr:cNvSpPr txBox="1"/>
      </xdr:nvSpPr>
      <xdr:spPr>
        <a:xfrm>
          <a:off x="9391727" y="6921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65206</xdr:rowOff>
    </xdr:from>
    <xdr:ext cx="469744" cy="259045"/>
    <xdr:sp macro="" textlink="">
      <xdr:nvSpPr>
        <xdr:cNvPr id="140" name="n_2mainValue【道路】&#10;一人当たり延長">
          <a:extLst>
            <a:ext uri="{FF2B5EF4-FFF2-40B4-BE49-F238E27FC236}">
              <a16:creationId xmlns:a16="http://schemas.microsoft.com/office/drawing/2014/main" id="{5A8F9554-BDA7-4947-97F3-36D2A8F527F0}"/>
            </a:ext>
          </a:extLst>
        </xdr:cNvPr>
        <xdr:cNvSpPr txBox="1"/>
      </xdr:nvSpPr>
      <xdr:spPr>
        <a:xfrm>
          <a:off x="8515427" y="6923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66235</xdr:rowOff>
    </xdr:from>
    <xdr:ext cx="469744" cy="259045"/>
    <xdr:sp macro="" textlink="">
      <xdr:nvSpPr>
        <xdr:cNvPr id="141" name="n_3mainValue【道路】&#10;一人当たり延長">
          <a:extLst>
            <a:ext uri="{FF2B5EF4-FFF2-40B4-BE49-F238E27FC236}">
              <a16:creationId xmlns:a16="http://schemas.microsoft.com/office/drawing/2014/main" id="{54EB4BB0-B88D-45C9-8A66-6821FF6E248C}"/>
            </a:ext>
          </a:extLst>
        </xdr:cNvPr>
        <xdr:cNvSpPr txBox="1"/>
      </xdr:nvSpPr>
      <xdr:spPr>
        <a:xfrm>
          <a:off x="7626427" y="6924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a:extLst>
            <a:ext uri="{FF2B5EF4-FFF2-40B4-BE49-F238E27FC236}">
              <a16:creationId xmlns:a16="http://schemas.microsoft.com/office/drawing/2014/main" id="{167EB996-B59B-4668-A979-B73EB4DA237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a:extLst>
            <a:ext uri="{FF2B5EF4-FFF2-40B4-BE49-F238E27FC236}">
              <a16:creationId xmlns:a16="http://schemas.microsoft.com/office/drawing/2014/main" id="{11224817-FB07-4D32-90DB-E59835B588F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a:extLst>
            <a:ext uri="{FF2B5EF4-FFF2-40B4-BE49-F238E27FC236}">
              <a16:creationId xmlns:a16="http://schemas.microsoft.com/office/drawing/2014/main" id="{2D7A50CA-EB4F-4A02-A559-5104CED13E4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a:extLst>
            <a:ext uri="{FF2B5EF4-FFF2-40B4-BE49-F238E27FC236}">
              <a16:creationId xmlns:a16="http://schemas.microsoft.com/office/drawing/2014/main" id="{D976A88A-F640-4144-90F0-F7B4F15BFB2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a:extLst>
            <a:ext uri="{FF2B5EF4-FFF2-40B4-BE49-F238E27FC236}">
              <a16:creationId xmlns:a16="http://schemas.microsoft.com/office/drawing/2014/main" id="{26C2FA1C-A44F-4C87-9281-DABC5850A94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a:extLst>
            <a:ext uri="{FF2B5EF4-FFF2-40B4-BE49-F238E27FC236}">
              <a16:creationId xmlns:a16="http://schemas.microsoft.com/office/drawing/2014/main" id="{3F7DBC04-13E5-48CA-B294-C591ED09599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a:extLst>
            <a:ext uri="{FF2B5EF4-FFF2-40B4-BE49-F238E27FC236}">
              <a16:creationId xmlns:a16="http://schemas.microsoft.com/office/drawing/2014/main" id="{DF69F53C-B352-44FD-A7EB-090A9677F69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a:extLst>
            <a:ext uri="{FF2B5EF4-FFF2-40B4-BE49-F238E27FC236}">
              <a16:creationId xmlns:a16="http://schemas.microsoft.com/office/drawing/2014/main" id="{CECE80B1-F239-4491-B5F2-C758BD3B325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a:extLst>
            <a:ext uri="{FF2B5EF4-FFF2-40B4-BE49-F238E27FC236}">
              <a16:creationId xmlns:a16="http://schemas.microsoft.com/office/drawing/2014/main" id="{8DE5973C-5021-45D7-B22A-33210C3B224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a:extLst>
            <a:ext uri="{FF2B5EF4-FFF2-40B4-BE49-F238E27FC236}">
              <a16:creationId xmlns:a16="http://schemas.microsoft.com/office/drawing/2014/main" id="{7CF409FE-556E-4AD7-8CD0-79391A5F972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a:extLst>
            <a:ext uri="{FF2B5EF4-FFF2-40B4-BE49-F238E27FC236}">
              <a16:creationId xmlns:a16="http://schemas.microsoft.com/office/drawing/2014/main" id="{594ACD6A-A739-449A-A5A7-E01C84FD5773}"/>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3" name="直線コネクタ 152">
          <a:extLst>
            <a:ext uri="{FF2B5EF4-FFF2-40B4-BE49-F238E27FC236}">
              <a16:creationId xmlns:a16="http://schemas.microsoft.com/office/drawing/2014/main" id="{3FE4FDD3-870E-4339-9E2C-B77E59F3833F}"/>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4" name="テキスト ボックス 153">
          <a:extLst>
            <a:ext uri="{FF2B5EF4-FFF2-40B4-BE49-F238E27FC236}">
              <a16:creationId xmlns:a16="http://schemas.microsoft.com/office/drawing/2014/main" id="{9A527DC2-8EE1-41D0-A653-F82CDF81381D}"/>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5" name="直線コネクタ 154">
          <a:extLst>
            <a:ext uri="{FF2B5EF4-FFF2-40B4-BE49-F238E27FC236}">
              <a16:creationId xmlns:a16="http://schemas.microsoft.com/office/drawing/2014/main" id="{3143D05A-DE0C-452F-B70D-A8EDECBC0DC6}"/>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6" name="テキスト ボックス 155">
          <a:extLst>
            <a:ext uri="{FF2B5EF4-FFF2-40B4-BE49-F238E27FC236}">
              <a16:creationId xmlns:a16="http://schemas.microsoft.com/office/drawing/2014/main" id="{9F020065-6E20-4042-94D1-72FF0167E0F4}"/>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7" name="直線コネクタ 156">
          <a:extLst>
            <a:ext uri="{FF2B5EF4-FFF2-40B4-BE49-F238E27FC236}">
              <a16:creationId xmlns:a16="http://schemas.microsoft.com/office/drawing/2014/main" id="{25C0EB7B-BE2F-4FAF-80D9-EA146499D926}"/>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8" name="テキスト ボックス 157">
          <a:extLst>
            <a:ext uri="{FF2B5EF4-FFF2-40B4-BE49-F238E27FC236}">
              <a16:creationId xmlns:a16="http://schemas.microsoft.com/office/drawing/2014/main" id="{0716DCCE-7D08-4EA2-963F-C684F44C7FC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9" name="直線コネクタ 158">
          <a:extLst>
            <a:ext uri="{FF2B5EF4-FFF2-40B4-BE49-F238E27FC236}">
              <a16:creationId xmlns:a16="http://schemas.microsoft.com/office/drawing/2014/main" id="{0B7AB16F-4191-418C-A11C-D8E63EAEBFE9}"/>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0" name="テキスト ボックス 159">
          <a:extLst>
            <a:ext uri="{FF2B5EF4-FFF2-40B4-BE49-F238E27FC236}">
              <a16:creationId xmlns:a16="http://schemas.microsoft.com/office/drawing/2014/main" id="{1E1312EB-B8D3-4006-81BA-F5BB8F4BCC0B}"/>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1" name="直線コネクタ 160">
          <a:extLst>
            <a:ext uri="{FF2B5EF4-FFF2-40B4-BE49-F238E27FC236}">
              <a16:creationId xmlns:a16="http://schemas.microsoft.com/office/drawing/2014/main" id="{686EEE44-7A97-4ECC-8BFB-27F7FBB660E7}"/>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2" name="テキスト ボックス 161">
          <a:extLst>
            <a:ext uri="{FF2B5EF4-FFF2-40B4-BE49-F238E27FC236}">
              <a16:creationId xmlns:a16="http://schemas.microsoft.com/office/drawing/2014/main" id="{0C8A1EFF-1EDA-4353-9D20-6E80F33BC32A}"/>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a:extLst>
            <a:ext uri="{FF2B5EF4-FFF2-40B4-BE49-F238E27FC236}">
              <a16:creationId xmlns:a16="http://schemas.microsoft.com/office/drawing/2014/main" id="{E8BF918B-D904-42A4-B3FB-F9339EEF637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4" name="テキスト ボックス 163">
          <a:extLst>
            <a:ext uri="{FF2B5EF4-FFF2-40B4-BE49-F238E27FC236}">
              <a16:creationId xmlns:a16="http://schemas.microsoft.com/office/drawing/2014/main" id="{670460DC-C5A4-433E-A02B-A419644D7044}"/>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5" name="【橋りょう・トンネル】&#10;有形固定資産減価償却率グラフ枠">
          <a:extLst>
            <a:ext uri="{FF2B5EF4-FFF2-40B4-BE49-F238E27FC236}">
              <a16:creationId xmlns:a16="http://schemas.microsoft.com/office/drawing/2014/main" id="{90819D67-2D97-412C-B114-3B0157A3B03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28575</xdr:rowOff>
    </xdr:from>
    <xdr:to>
      <xdr:col>24</xdr:col>
      <xdr:colOff>62865</xdr:colOff>
      <xdr:row>63</xdr:row>
      <xdr:rowOff>116205</xdr:rowOff>
    </xdr:to>
    <xdr:cxnSp macro="">
      <xdr:nvCxnSpPr>
        <xdr:cNvPr id="166" name="直線コネクタ 165">
          <a:extLst>
            <a:ext uri="{FF2B5EF4-FFF2-40B4-BE49-F238E27FC236}">
              <a16:creationId xmlns:a16="http://schemas.microsoft.com/office/drawing/2014/main" id="{A6F94A69-165C-4476-AA52-94777E2C84F7}"/>
            </a:ext>
          </a:extLst>
        </xdr:cNvPr>
        <xdr:cNvCxnSpPr/>
      </xdr:nvCxnSpPr>
      <xdr:spPr>
        <a:xfrm flipV="1">
          <a:off x="4634865" y="945832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120032</xdr:rowOff>
    </xdr:from>
    <xdr:ext cx="405111" cy="259045"/>
    <xdr:sp macro="" textlink="">
      <xdr:nvSpPr>
        <xdr:cNvPr id="167" name="【橋りょう・トンネル】&#10;有形固定資産減価償却率最小値テキスト">
          <a:extLst>
            <a:ext uri="{FF2B5EF4-FFF2-40B4-BE49-F238E27FC236}">
              <a16:creationId xmlns:a16="http://schemas.microsoft.com/office/drawing/2014/main" id="{35B4A5AC-1A3F-48FD-A06E-A81D7C020504}"/>
            </a:ext>
          </a:extLst>
        </xdr:cNvPr>
        <xdr:cNvSpPr txBox="1"/>
      </xdr:nvSpPr>
      <xdr:spPr>
        <a:xfrm>
          <a:off x="4673600" y="1092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116205</xdr:rowOff>
    </xdr:from>
    <xdr:to>
      <xdr:col>24</xdr:col>
      <xdr:colOff>152400</xdr:colOff>
      <xdr:row>63</xdr:row>
      <xdr:rowOff>116205</xdr:rowOff>
    </xdr:to>
    <xdr:cxnSp macro="">
      <xdr:nvCxnSpPr>
        <xdr:cNvPr id="168" name="直線コネクタ 167">
          <a:extLst>
            <a:ext uri="{FF2B5EF4-FFF2-40B4-BE49-F238E27FC236}">
              <a16:creationId xmlns:a16="http://schemas.microsoft.com/office/drawing/2014/main" id="{6FC91254-1CAE-408E-923D-53E90868E95A}"/>
            </a:ext>
          </a:extLst>
        </xdr:cNvPr>
        <xdr:cNvCxnSpPr/>
      </xdr:nvCxnSpPr>
      <xdr:spPr>
        <a:xfrm>
          <a:off x="4546600" y="1091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146702</xdr:rowOff>
    </xdr:from>
    <xdr:ext cx="405111" cy="259045"/>
    <xdr:sp macro="" textlink="">
      <xdr:nvSpPr>
        <xdr:cNvPr id="169" name="【橋りょう・トンネル】&#10;有形固定資産減価償却率最大値テキスト">
          <a:extLst>
            <a:ext uri="{FF2B5EF4-FFF2-40B4-BE49-F238E27FC236}">
              <a16:creationId xmlns:a16="http://schemas.microsoft.com/office/drawing/2014/main" id="{1BEAB096-43B3-413B-8CAE-4644C76770E2}"/>
            </a:ext>
          </a:extLst>
        </xdr:cNvPr>
        <xdr:cNvSpPr txBox="1"/>
      </xdr:nvSpPr>
      <xdr:spPr>
        <a:xfrm>
          <a:off x="4673600" y="923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28575</xdr:rowOff>
    </xdr:from>
    <xdr:to>
      <xdr:col>24</xdr:col>
      <xdr:colOff>152400</xdr:colOff>
      <xdr:row>55</xdr:row>
      <xdr:rowOff>28575</xdr:rowOff>
    </xdr:to>
    <xdr:cxnSp macro="">
      <xdr:nvCxnSpPr>
        <xdr:cNvPr id="170" name="直線コネクタ 169">
          <a:extLst>
            <a:ext uri="{FF2B5EF4-FFF2-40B4-BE49-F238E27FC236}">
              <a16:creationId xmlns:a16="http://schemas.microsoft.com/office/drawing/2014/main" id="{A4F05F9D-A3B2-4C09-A3F7-4BD14E27B8D8}"/>
            </a:ext>
          </a:extLst>
        </xdr:cNvPr>
        <xdr:cNvCxnSpPr/>
      </xdr:nvCxnSpPr>
      <xdr:spPr>
        <a:xfrm>
          <a:off x="4546600" y="945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129557</xdr:rowOff>
    </xdr:from>
    <xdr:ext cx="405111" cy="259045"/>
    <xdr:sp macro="" textlink="">
      <xdr:nvSpPr>
        <xdr:cNvPr id="171" name="【橋りょう・トンネル】&#10;有形固定資産減価償却率平均値テキスト">
          <a:extLst>
            <a:ext uri="{FF2B5EF4-FFF2-40B4-BE49-F238E27FC236}">
              <a16:creationId xmlns:a16="http://schemas.microsoft.com/office/drawing/2014/main" id="{B591A0EF-852C-4C30-B2C7-7CB146D87ED0}"/>
            </a:ext>
          </a:extLst>
        </xdr:cNvPr>
        <xdr:cNvSpPr txBox="1"/>
      </xdr:nvSpPr>
      <xdr:spPr>
        <a:xfrm>
          <a:off x="4673600" y="1024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151130</xdr:rowOff>
    </xdr:from>
    <xdr:to>
      <xdr:col>24</xdr:col>
      <xdr:colOff>114300</xdr:colOff>
      <xdr:row>60</xdr:row>
      <xdr:rowOff>81280</xdr:rowOff>
    </xdr:to>
    <xdr:sp macro="" textlink="">
      <xdr:nvSpPr>
        <xdr:cNvPr id="172" name="フローチャート: 判断 171">
          <a:extLst>
            <a:ext uri="{FF2B5EF4-FFF2-40B4-BE49-F238E27FC236}">
              <a16:creationId xmlns:a16="http://schemas.microsoft.com/office/drawing/2014/main" id="{5F95ECFB-54A9-4423-84D8-DCBDC4F6BE98}"/>
            </a:ext>
          </a:extLst>
        </xdr:cNvPr>
        <xdr:cNvSpPr/>
      </xdr:nvSpPr>
      <xdr:spPr>
        <a:xfrm>
          <a:off x="4584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133985</xdr:rowOff>
    </xdr:from>
    <xdr:to>
      <xdr:col>20</xdr:col>
      <xdr:colOff>38100</xdr:colOff>
      <xdr:row>60</xdr:row>
      <xdr:rowOff>64135</xdr:rowOff>
    </xdr:to>
    <xdr:sp macro="" textlink="">
      <xdr:nvSpPr>
        <xdr:cNvPr id="173" name="フローチャート: 判断 172">
          <a:extLst>
            <a:ext uri="{FF2B5EF4-FFF2-40B4-BE49-F238E27FC236}">
              <a16:creationId xmlns:a16="http://schemas.microsoft.com/office/drawing/2014/main" id="{89EE1AF5-9E82-49F7-A83C-845AF192157F}"/>
            </a:ext>
          </a:extLst>
        </xdr:cNvPr>
        <xdr:cNvSpPr/>
      </xdr:nvSpPr>
      <xdr:spPr>
        <a:xfrm>
          <a:off x="3746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107315</xdr:rowOff>
    </xdr:from>
    <xdr:to>
      <xdr:col>15</xdr:col>
      <xdr:colOff>101600</xdr:colOff>
      <xdr:row>60</xdr:row>
      <xdr:rowOff>37465</xdr:rowOff>
    </xdr:to>
    <xdr:sp macro="" textlink="">
      <xdr:nvSpPr>
        <xdr:cNvPr id="174" name="フローチャート: 判断 173">
          <a:extLst>
            <a:ext uri="{FF2B5EF4-FFF2-40B4-BE49-F238E27FC236}">
              <a16:creationId xmlns:a16="http://schemas.microsoft.com/office/drawing/2014/main" id="{8FDD1533-9026-47BF-AFB2-DF430EED359D}"/>
            </a:ext>
          </a:extLst>
        </xdr:cNvPr>
        <xdr:cNvSpPr/>
      </xdr:nvSpPr>
      <xdr:spPr>
        <a:xfrm>
          <a:off x="2857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73025</xdr:rowOff>
    </xdr:from>
    <xdr:to>
      <xdr:col>10</xdr:col>
      <xdr:colOff>165100</xdr:colOff>
      <xdr:row>60</xdr:row>
      <xdr:rowOff>3175</xdr:rowOff>
    </xdr:to>
    <xdr:sp macro="" textlink="">
      <xdr:nvSpPr>
        <xdr:cNvPr id="175" name="フローチャート: 判断 174">
          <a:extLst>
            <a:ext uri="{FF2B5EF4-FFF2-40B4-BE49-F238E27FC236}">
              <a16:creationId xmlns:a16="http://schemas.microsoft.com/office/drawing/2014/main" id="{893B5E84-58EB-4AFC-9ED4-13B0960B81CB}"/>
            </a:ext>
          </a:extLst>
        </xdr:cNvPr>
        <xdr:cNvSpPr/>
      </xdr:nvSpPr>
      <xdr:spPr>
        <a:xfrm>
          <a:off x="1968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57785</xdr:rowOff>
    </xdr:from>
    <xdr:to>
      <xdr:col>6</xdr:col>
      <xdr:colOff>38100</xdr:colOff>
      <xdr:row>59</xdr:row>
      <xdr:rowOff>159385</xdr:rowOff>
    </xdr:to>
    <xdr:sp macro="" textlink="">
      <xdr:nvSpPr>
        <xdr:cNvPr id="176" name="フローチャート: 判断 175">
          <a:extLst>
            <a:ext uri="{FF2B5EF4-FFF2-40B4-BE49-F238E27FC236}">
              <a16:creationId xmlns:a16="http://schemas.microsoft.com/office/drawing/2014/main" id="{C179762A-D3B0-43B3-B417-9272757B9BC1}"/>
            </a:ext>
          </a:extLst>
        </xdr:cNvPr>
        <xdr:cNvSpPr/>
      </xdr:nvSpPr>
      <xdr:spPr>
        <a:xfrm>
          <a:off x="10795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A1CD2397-CD97-4783-BC05-D3E59A62E10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EDE7C5D3-69F8-4BD1-8EA8-7540CD08F86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4B4D2850-A047-44B4-A193-E36BA3CB2C9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9FEF4D57-E536-43B0-809F-A67D71A5A60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998474-75A3-40AE-8AC3-98524DD0903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109220</xdr:rowOff>
    </xdr:from>
    <xdr:to>
      <xdr:col>24</xdr:col>
      <xdr:colOff>114300</xdr:colOff>
      <xdr:row>59</xdr:row>
      <xdr:rowOff>39370</xdr:rowOff>
    </xdr:to>
    <xdr:sp macro="" textlink="">
      <xdr:nvSpPr>
        <xdr:cNvPr id="182" name="楕円 181">
          <a:extLst>
            <a:ext uri="{FF2B5EF4-FFF2-40B4-BE49-F238E27FC236}">
              <a16:creationId xmlns:a16="http://schemas.microsoft.com/office/drawing/2014/main" id="{ED77D4B2-65FB-4CC7-BE1F-07016933CE09}"/>
            </a:ext>
          </a:extLst>
        </xdr:cNvPr>
        <xdr:cNvSpPr/>
      </xdr:nvSpPr>
      <xdr:spPr>
        <a:xfrm>
          <a:off x="45847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132097</xdr:rowOff>
    </xdr:from>
    <xdr:ext cx="405111" cy="259045"/>
    <xdr:sp macro="" textlink="">
      <xdr:nvSpPr>
        <xdr:cNvPr id="183" name="【橋りょう・トンネル】&#10;有形固定資産減価償却率該当値テキスト">
          <a:extLst>
            <a:ext uri="{FF2B5EF4-FFF2-40B4-BE49-F238E27FC236}">
              <a16:creationId xmlns:a16="http://schemas.microsoft.com/office/drawing/2014/main" id="{5E8336A5-0F80-4CB0-97E1-3239E05449E1}"/>
            </a:ext>
          </a:extLst>
        </xdr:cNvPr>
        <xdr:cNvSpPr txBox="1"/>
      </xdr:nvSpPr>
      <xdr:spPr>
        <a:xfrm>
          <a:off x="4673600"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92075</xdr:rowOff>
    </xdr:from>
    <xdr:to>
      <xdr:col>20</xdr:col>
      <xdr:colOff>38100</xdr:colOff>
      <xdr:row>59</xdr:row>
      <xdr:rowOff>22225</xdr:rowOff>
    </xdr:to>
    <xdr:sp macro="" textlink="">
      <xdr:nvSpPr>
        <xdr:cNvPr id="184" name="楕円 183">
          <a:extLst>
            <a:ext uri="{FF2B5EF4-FFF2-40B4-BE49-F238E27FC236}">
              <a16:creationId xmlns:a16="http://schemas.microsoft.com/office/drawing/2014/main" id="{5F2887C0-9605-420F-82DA-CBD4FAB0EE1C}"/>
            </a:ext>
          </a:extLst>
        </xdr:cNvPr>
        <xdr:cNvSpPr/>
      </xdr:nvSpPr>
      <xdr:spPr>
        <a:xfrm>
          <a:off x="3746500" y="1003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142875</xdr:rowOff>
    </xdr:from>
    <xdr:to>
      <xdr:col>24</xdr:col>
      <xdr:colOff>63500</xdr:colOff>
      <xdr:row>58</xdr:row>
      <xdr:rowOff>160020</xdr:rowOff>
    </xdr:to>
    <xdr:cxnSp macro="">
      <xdr:nvCxnSpPr>
        <xdr:cNvPr id="185" name="直線コネクタ 184">
          <a:extLst>
            <a:ext uri="{FF2B5EF4-FFF2-40B4-BE49-F238E27FC236}">
              <a16:creationId xmlns:a16="http://schemas.microsoft.com/office/drawing/2014/main" id="{59ADB2ED-4FDE-4513-A8C0-EB79FCAFE01A}"/>
            </a:ext>
          </a:extLst>
        </xdr:cNvPr>
        <xdr:cNvCxnSpPr/>
      </xdr:nvCxnSpPr>
      <xdr:spPr>
        <a:xfrm>
          <a:off x="3797300" y="1008697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69215</xdr:rowOff>
    </xdr:from>
    <xdr:to>
      <xdr:col>15</xdr:col>
      <xdr:colOff>101600</xdr:colOff>
      <xdr:row>58</xdr:row>
      <xdr:rowOff>170815</xdr:rowOff>
    </xdr:to>
    <xdr:sp macro="" textlink="">
      <xdr:nvSpPr>
        <xdr:cNvPr id="186" name="楕円 185">
          <a:extLst>
            <a:ext uri="{FF2B5EF4-FFF2-40B4-BE49-F238E27FC236}">
              <a16:creationId xmlns:a16="http://schemas.microsoft.com/office/drawing/2014/main" id="{0763BA76-4CA5-4960-BC5C-6924A3FD28FD}"/>
            </a:ext>
          </a:extLst>
        </xdr:cNvPr>
        <xdr:cNvSpPr/>
      </xdr:nvSpPr>
      <xdr:spPr>
        <a:xfrm>
          <a:off x="2857500" y="1001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120015</xdr:rowOff>
    </xdr:from>
    <xdr:to>
      <xdr:col>19</xdr:col>
      <xdr:colOff>177800</xdr:colOff>
      <xdr:row>58</xdr:row>
      <xdr:rowOff>142875</xdr:rowOff>
    </xdr:to>
    <xdr:cxnSp macro="">
      <xdr:nvCxnSpPr>
        <xdr:cNvPr id="187" name="直線コネクタ 186">
          <a:extLst>
            <a:ext uri="{FF2B5EF4-FFF2-40B4-BE49-F238E27FC236}">
              <a16:creationId xmlns:a16="http://schemas.microsoft.com/office/drawing/2014/main" id="{AC385831-7DF3-46F9-A34B-6862F0D17896}"/>
            </a:ext>
          </a:extLst>
        </xdr:cNvPr>
        <xdr:cNvCxnSpPr/>
      </xdr:nvCxnSpPr>
      <xdr:spPr>
        <a:xfrm>
          <a:off x="2908300" y="1006411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36830</xdr:rowOff>
    </xdr:from>
    <xdr:to>
      <xdr:col>10</xdr:col>
      <xdr:colOff>165100</xdr:colOff>
      <xdr:row>58</xdr:row>
      <xdr:rowOff>138430</xdr:rowOff>
    </xdr:to>
    <xdr:sp macro="" textlink="">
      <xdr:nvSpPr>
        <xdr:cNvPr id="188" name="楕円 187">
          <a:extLst>
            <a:ext uri="{FF2B5EF4-FFF2-40B4-BE49-F238E27FC236}">
              <a16:creationId xmlns:a16="http://schemas.microsoft.com/office/drawing/2014/main" id="{ABCCB317-F13C-43AF-AAC4-3D4C7B0E939D}"/>
            </a:ext>
          </a:extLst>
        </xdr:cNvPr>
        <xdr:cNvSpPr/>
      </xdr:nvSpPr>
      <xdr:spPr>
        <a:xfrm>
          <a:off x="1968500" y="998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87630</xdr:rowOff>
    </xdr:from>
    <xdr:to>
      <xdr:col>15</xdr:col>
      <xdr:colOff>50800</xdr:colOff>
      <xdr:row>58</xdr:row>
      <xdr:rowOff>120015</xdr:rowOff>
    </xdr:to>
    <xdr:cxnSp macro="">
      <xdr:nvCxnSpPr>
        <xdr:cNvPr id="189" name="直線コネクタ 188">
          <a:extLst>
            <a:ext uri="{FF2B5EF4-FFF2-40B4-BE49-F238E27FC236}">
              <a16:creationId xmlns:a16="http://schemas.microsoft.com/office/drawing/2014/main" id="{AE89C045-42E2-4DCA-B2F2-F5E623F5BE68}"/>
            </a:ext>
          </a:extLst>
        </xdr:cNvPr>
        <xdr:cNvCxnSpPr/>
      </xdr:nvCxnSpPr>
      <xdr:spPr>
        <a:xfrm>
          <a:off x="2019300" y="1003173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55262</xdr:rowOff>
    </xdr:from>
    <xdr:ext cx="405111" cy="259045"/>
    <xdr:sp macro="" textlink="">
      <xdr:nvSpPr>
        <xdr:cNvPr id="190" name="n_1aveValue【橋りょう・トンネル】&#10;有形固定資産減価償却率">
          <a:extLst>
            <a:ext uri="{FF2B5EF4-FFF2-40B4-BE49-F238E27FC236}">
              <a16:creationId xmlns:a16="http://schemas.microsoft.com/office/drawing/2014/main" id="{52B2AC88-9ADB-4EE7-BEA0-4E693AE713F9}"/>
            </a:ext>
          </a:extLst>
        </xdr:cNvPr>
        <xdr:cNvSpPr txBox="1"/>
      </xdr:nvSpPr>
      <xdr:spPr>
        <a:xfrm>
          <a:off x="3582044" y="1034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28592</xdr:rowOff>
    </xdr:from>
    <xdr:ext cx="405111" cy="259045"/>
    <xdr:sp macro="" textlink="">
      <xdr:nvSpPr>
        <xdr:cNvPr id="191" name="n_2aveValue【橋りょう・トンネル】&#10;有形固定資産減価償却率">
          <a:extLst>
            <a:ext uri="{FF2B5EF4-FFF2-40B4-BE49-F238E27FC236}">
              <a16:creationId xmlns:a16="http://schemas.microsoft.com/office/drawing/2014/main" id="{B93125CD-C43D-43B6-8F17-6DACA0B81B79}"/>
            </a:ext>
          </a:extLst>
        </xdr:cNvPr>
        <xdr:cNvSpPr txBox="1"/>
      </xdr:nvSpPr>
      <xdr:spPr>
        <a:xfrm>
          <a:off x="27057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165752</xdr:rowOff>
    </xdr:from>
    <xdr:ext cx="405111" cy="259045"/>
    <xdr:sp macro="" textlink="">
      <xdr:nvSpPr>
        <xdr:cNvPr id="192" name="n_3aveValue【橋りょう・トンネル】&#10;有形固定資産減価償却率">
          <a:extLst>
            <a:ext uri="{FF2B5EF4-FFF2-40B4-BE49-F238E27FC236}">
              <a16:creationId xmlns:a16="http://schemas.microsoft.com/office/drawing/2014/main" id="{EA361BC2-A3EE-4627-A812-68F67ABC5D69}"/>
            </a:ext>
          </a:extLst>
        </xdr:cNvPr>
        <xdr:cNvSpPr txBox="1"/>
      </xdr:nvSpPr>
      <xdr:spPr>
        <a:xfrm>
          <a:off x="1816744" y="1028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4462</xdr:rowOff>
    </xdr:from>
    <xdr:ext cx="405111" cy="259045"/>
    <xdr:sp macro="" textlink="">
      <xdr:nvSpPr>
        <xdr:cNvPr id="193" name="n_4aveValue【橋りょう・トンネル】&#10;有形固定資産減価償却率">
          <a:extLst>
            <a:ext uri="{FF2B5EF4-FFF2-40B4-BE49-F238E27FC236}">
              <a16:creationId xmlns:a16="http://schemas.microsoft.com/office/drawing/2014/main" id="{39FC0266-22A3-403A-BCD6-184E21AA3CE3}"/>
            </a:ext>
          </a:extLst>
        </xdr:cNvPr>
        <xdr:cNvSpPr txBox="1"/>
      </xdr:nvSpPr>
      <xdr:spPr>
        <a:xfrm>
          <a:off x="927744"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38752</xdr:rowOff>
    </xdr:from>
    <xdr:ext cx="405111" cy="259045"/>
    <xdr:sp macro="" textlink="">
      <xdr:nvSpPr>
        <xdr:cNvPr id="194" name="n_1mainValue【橋りょう・トンネル】&#10;有形固定資産減価償却率">
          <a:extLst>
            <a:ext uri="{FF2B5EF4-FFF2-40B4-BE49-F238E27FC236}">
              <a16:creationId xmlns:a16="http://schemas.microsoft.com/office/drawing/2014/main" id="{DB7A4D26-035C-44A0-BAC3-0FF2A26724B4}"/>
            </a:ext>
          </a:extLst>
        </xdr:cNvPr>
        <xdr:cNvSpPr txBox="1"/>
      </xdr:nvSpPr>
      <xdr:spPr>
        <a:xfrm>
          <a:off x="3582044" y="981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15892</xdr:rowOff>
    </xdr:from>
    <xdr:ext cx="405111" cy="259045"/>
    <xdr:sp macro="" textlink="">
      <xdr:nvSpPr>
        <xdr:cNvPr id="195" name="n_2mainValue【橋りょう・トンネル】&#10;有形固定資産減価償却率">
          <a:extLst>
            <a:ext uri="{FF2B5EF4-FFF2-40B4-BE49-F238E27FC236}">
              <a16:creationId xmlns:a16="http://schemas.microsoft.com/office/drawing/2014/main" id="{7A4E69C9-BF93-4D15-BBEB-881EA3C28989}"/>
            </a:ext>
          </a:extLst>
        </xdr:cNvPr>
        <xdr:cNvSpPr txBox="1"/>
      </xdr:nvSpPr>
      <xdr:spPr>
        <a:xfrm>
          <a:off x="2705744" y="978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154957</xdr:rowOff>
    </xdr:from>
    <xdr:ext cx="405111" cy="259045"/>
    <xdr:sp macro="" textlink="">
      <xdr:nvSpPr>
        <xdr:cNvPr id="196" name="n_3mainValue【橋りょう・トンネル】&#10;有形固定資産減価償却率">
          <a:extLst>
            <a:ext uri="{FF2B5EF4-FFF2-40B4-BE49-F238E27FC236}">
              <a16:creationId xmlns:a16="http://schemas.microsoft.com/office/drawing/2014/main" id="{6A0FFF65-50CB-4B59-B807-477A5B9AD397}"/>
            </a:ext>
          </a:extLst>
        </xdr:cNvPr>
        <xdr:cNvSpPr txBox="1"/>
      </xdr:nvSpPr>
      <xdr:spPr>
        <a:xfrm>
          <a:off x="1816744" y="975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a:extLst>
            <a:ext uri="{FF2B5EF4-FFF2-40B4-BE49-F238E27FC236}">
              <a16:creationId xmlns:a16="http://schemas.microsoft.com/office/drawing/2014/main" id="{AB7901EF-CF19-4132-BBA0-9762507BE5C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a:extLst>
            <a:ext uri="{FF2B5EF4-FFF2-40B4-BE49-F238E27FC236}">
              <a16:creationId xmlns:a16="http://schemas.microsoft.com/office/drawing/2014/main" id="{128B9626-2AE1-4018-882F-7FFACEA5920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a:extLst>
            <a:ext uri="{FF2B5EF4-FFF2-40B4-BE49-F238E27FC236}">
              <a16:creationId xmlns:a16="http://schemas.microsoft.com/office/drawing/2014/main" id="{36163894-F7E7-4F5A-9EDD-FC36DA798AF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a:extLst>
            <a:ext uri="{FF2B5EF4-FFF2-40B4-BE49-F238E27FC236}">
              <a16:creationId xmlns:a16="http://schemas.microsoft.com/office/drawing/2014/main" id="{AC5A3110-8836-4F67-A439-FC10FDC073E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a:extLst>
            <a:ext uri="{FF2B5EF4-FFF2-40B4-BE49-F238E27FC236}">
              <a16:creationId xmlns:a16="http://schemas.microsoft.com/office/drawing/2014/main" id="{C1B95391-3DE1-4FFC-A020-55D1D0D6239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a:extLst>
            <a:ext uri="{FF2B5EF4-FFF2-40B4-BE49-F238E27FC236}">
              <a16:creationId xmlns:a16="http://schemas.microsoft.com/office/drawing/2014/main" id="{88EF62C7-6A29-42D7-9324-466290990F7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a:extLst>
            <a:ext uri="{FF2B5EF4-FFF2-40B4-BE49-F238E27FC236}">
              <a16:creationId xmlns:a16="http://schemas.microsoft.com/office/drawing/2014/main" id="{318F1E60-B378-4E5A-8824-66236E7F8F4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a:extLst>
            <a:ext uri="{FF2B5EF4-FFF2-40B4-BE49-F238E27FC236}">
              <a16:creationId xmlns:a16="http://schemas.microsoft.com/office/drawing/2014/main" id="{12EFFBC0-F268-44D4-B183-B7C5E98C0AF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a:extLst>
            <a:ext uri="{FF2B5EF4-FFF2-40B4-BE49-F238E27FC236}">
              <a16:creationId xmlns:a16="http://schemas.microsoft.com/office/drawing/2014/main" id="{23E71352-F0BA-4094-A07B-CEFBC156993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a:extLst>
            <a:ext uri="{FF2B5EF4-FFF2-40B4-BE49-F238E27FC236}">
              <a16:creationId xmlns:a16="http://schemas.microsoft.com/office/drawing/2014/main" id="{07C1EBD5-1738-44B5-B367-E08A7BAF426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7" name="直線コネクタ 206">
          <a:extLst>
            <a:ext uri="{FF2B5EF4-FFF2-40B4-BE49-F238E27FC236}">
              <a16:creationId xmlns:a16="http://schemas.microsoft.com/office/drawing/2014/main" id="{2536344C-8E6F-4480-A62D-7706594DE944}"/>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8" name="テキスト ボックス 207">
          <a:extLst>
            <a:ext uri="{FF2B5EF4-FFF2-40B4-BE49-F238E27FC236}">
              <a16:creationId xmlns:a16="http://schemas.microsoft.com/office/drawing/2014/main" id="{F4F9086B-E513-4C86-8975-C1DE995B71BA}"/>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9" name="直線コネクタ 208">
          <a:extLst>
            <a:ext uri="{FF2B5EF4-FFF2-40B4-BE49-F238E27FC236}">
              <a16:creationId xmlns:a16="http://schemas.microsoft.com/office/drawing/2014/main" id="{854A05B7-13C1-44B6-9D35-08F858E7FECA}"/>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0" name="テキスト ボックス 209">
          <a:extLst>
            <a:ext uri="{FF2B5EF4-FFF2-40B4-BE49-F238E27FC236}">
              <a16:creationId xmlns:a16="http://schemas.microsoft.com/office/drawing/2014/main" id="{9DA749E0-A2D5-4D01-81F7-EAB4126C5408}"/>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1" name="直線コネクタ 210">
          <a:extLst>
            <a:ext uri="{FF2B5EF4-FFF2-40B4-BE49-F238E27FC236}">
              <a16:creationId xmlns:a16="http://schemas.microsoft.com/office/drawing/2014/main" id="{B998A26B-5469-49B5-8B44-0F2585A31A8C}"/>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12" name="テキスト ボックス 211">
          <a:extLst>
            <a:ext uri="{FF2B5EF4-FFF2-40B4-BE49-F238E27FC236}">
              <a16:creationId xmlns:a16="http://schemas.microsoft.com/office/drawing/2014/main" id="{7D82B2E2-1DDE-47DA-A219-DE1BD715EBB9}"/>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3" name="直線コネクタ 212">
          <a:extLst>
            <a:ext uri="{FF2B5EF4-FFF2-40B4-BE49-F238E27FC236}">
              <a16:creationId xmlns:a16="http://schemas.microsoft.com/office/drawing/2014/main" id="{A93389A7-ABE0-4B3A-A960-6C5678079A3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14" name="テキスト ボックス 213">
          <a:extLst>
            <a:ext uri="{FF2B5EF4-FFF2-40B4-BE49-F238E27FC236}">
              <a16:creationId xmlns:a16="http://schemas.microsoft.com/office/drawing/2014/main" id="{3003D4BF-50C3-4947-8066-BF948A51407C}"/>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5" name="直線コネクタ 214">
          <a:extLst>
            <a:ext uri="{FF2B5EF4-FFF2-40B4-BE49-F238E27FC236}">
              <a16:creationId xmlns:a16="http://schemas.microsoft.com/office/drawing/2014/main" id="{4F354DDB-3F31-4513-9B87-9D60C8CA0EC2}"/>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16" name="テキスト ボックス 215">
          <a:extLst>
            <a:ext uri="{FF2B5EF4-FFF2-40B4-BE49-F238E27FC236}">
              <a16:creationId xmlns:a16="http://schemas.microsoft.com/office/drawing/2014/main" id="{DF565D9C-725E-4E56-BE31-E1F543E8FC4D}"/>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7" name="直線コネクタ 216">
          <a:extLst>
            <a:ext uri="{FF2B5EF4-FFF2-40B4-BE49-F238E27FC236}">
              <a16:creationId xmlns:a16="http://schemas.microsoft.com/office/drawing/2014/main" id="{688B5227-1BC5-4193-A7E7-4D8DB3C5FAE4}"/>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8" name="テキスト ボックス 217">
          <a:extLst>
            <a:ext uri="{FF2B5EF4-FFF2-40B4-BE49-F238E27FC236}">
              <a16:creationId xmlns:a16="http://schemas.microsoft.com/office/drawing/2014/main" id="{3231BF5E-433F-4AA3-A81A-7549E758C623}"/>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a:extLst>
            <a:ext uri="{FF2B5EF4-FFF2-40B4-BE49-F238E27FC236}">
              <a16:creationId xmlns:a16="http://schemas.microsoft.com/office/drawing/2014/main" id="{ED1F4C1C-68A1-41D9-B3E6-40D2573D907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0" name="テキスト ボックス 219">
          <a:extLst>
            <a:ext uri="{FF2B5EF4-FFF2-40B4-BE49-F238E27FC236}">
              <a16:creationId xmlns:a16="http://schemas.microsoft.com/office/drawing/2014/main" id="{36028B10-F088-4AB8-8A70-EC5AF8F1C729}"/>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a:extLst>
            <a:ext uri="{FF2B5EF4-FFF2-40B4-BE49-F238E27FC236}">
              <a16:creationId xmlns:a16="http://schemas.microsoft.com/office/drawing/2014/main" id="{1FE5C9E6-3CF7-4E55-A66E-636F38A287A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38695</xdr:rowOff>
    </xdr:from>
    <xdr:to>
      <xdr:col>54</xdr:col>
      <xdr:colOff>189865</xdr:colOff>
      <xdr:row>64</xdr:row>
      <xdr:rowOff>127965</xdr:rowOff>
    </xdr:to>
    <xdr:cxnSp macro="">
      <xdr:nvCxnSpPr>
        <xdr:cNvPr id="222" name="直線コネクタ 221">
          <a:extLst>
            <a:ext uri="{FF2B5EF4-FFF2-40B4-BE49-F238E27FC236}">
              <a16:creationId xmlns:a16="http://schemas.microsoft.com/office/drawing/2014/main" id="{3E21F26F-847A-417D-90EC-E4488A00AA12}"/>
            </a:ext>
          </a:extLst>
        </xdr:cNvPr>
        <xdr:cNvCxnSpPr/>
      </xdr:nvCxnSpPr>
      <xdr:spPr>
        <a:xfrm flipV="1">
          <a:off x="10476865" y="9639895"/>
          <a:ext cx="0" cy="1460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131792</xdr:rowOff>
    </xdr:from>
    <xdr:ext cx="469744" cy="259045"/>
    <xdr:sp macro="" textlink="">
      <xdr:nvSpPr>
        <xdr:cNvPr id="223" name="【橋りょう・トンネル】&#10;一人当たり有形固定資産（償却資産）額最小値テキスト">
          <a:extLst>
            <a:ext uri="{FF2B5EF4-FFF2-40B4-BE49-F238E27FC236}">
              <a16:creationId xmlns:a16="http://schemas.microsoft.com/office/drawing/2014/main" id="{D4BA1EE6-EAD2-44EE-8938-2DC565697E42}"/>
            </a:ext>
          </a:extLst>
        </xdr:cNvPr>
        <xdr:cNvSpPr txBox="1"/>
      </xdr:nvSpPr>
      <xdr:spPr>
        <a:xfrm>
          <a:off x="10515600" y="11104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127965</xdr:rowOff>
    </xdr:from>
    <xdr:to>
      <xdr:col>55</xdr:col>
      <xdr:colOff>88900</xdr:colOff>
      <xdr:row>64</xdr:row>
      <xdr:rowOff>127965</xdr:rowOff>
    </xdr:to>
    <xdr:cxnSp macro="">
      <xdr:nvCxnSpPr>
        <xdr:cNvPr id="224" name="直線コネクタ 223">
          <a:extLst>
            <a:ext uri="{FF2B5EF4-FFF2-40B4-BE49-F238E27FC236}">
              <a16:creationId xmlns:a16="http://schemas.microsoft.com/office/drawing/2014/main" id="{21450913-FB76-436E-A138-D9B95CA6270B}"/>
            </a:ext>
          </a:extLst>
        </xdr:cNvPr>
        <xdr:cNvCxnSpPr/>
      </xdr:nvCxnSpPr>
      <xdr:spPr>
        <a:xfrm>
          <a:off x="10388600" y="11100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156822</xdr:rowOff>
    </xdr:from>
    <xdr:ext cx="599010" cy="259045"/>
    <xdr:sp macro="" textlink="">
      <xdr:nvSpPr>
        <xdr:cNvPr id="225" name="【橋りょう・トンネル】&#10;一人当たり有形固定資産（償却資産）額最大値テキスト">
          <a:extLst>
            <a:ext uri="{FF2B5EF4-FFF2-40B4-BE49-F238E27FC236}">
              <a16:creationId xmlns:a16="http://schemas.microsoft.com/office/drawing/2014/main" id="{8382963F-6660-4DBD-A579-6F81BF53CF39}"/>
            </a:ext>
          </a:extLst>
        </xdr:cNvPr>
        <xdr:cNvSpPr txBox="1"/>
      </xdr:nvSpPr>
      <xdr:spPr>
        <a:xfrm>
          <a:off x="10515600" y="9415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38695</xdr:rowOff>
    </xdr:from>
    <xdr:to>
      <xdr:col>55</xdr:col>
      <xdr:colOff>88900</xdr:colOff>
      <xdr:row>56</xdr:row>
      <xdr:rowOff>38695</xdr:rowOff>
    </xdr:to>
    <xdr:cxnSp macro="">
      <xdr:nvCxnSpPr>
        <xdr:cNvPr id="226" name="直線コネクタ 225">
          <a:extLst>
            <a:ext uri="{FF2B5EF4-FFF2-40B4-BE49-F238E27FC236}">
              <a16:creationId xmlns:a16="http://schemas.microsoft.com/office/drawing/2014/main" id="{1062FA68-F64E-4AF2-B905-B2D5BB643AE3}"/>
            </a:ext>
          </a:extLst>
        </xdr:cNvPr>
        <xdr:cNvCxnSpPr/>
      </xdr:nvCxnSpPr>
      <xdr:spPr>
        <a:xfrm>
          <a:off x="10388600" y="9639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5202</xdr:rowOff>
    </xdr:from>
    <xdr:ext cx="599010" cy="259045"/>
    <xdr:sp macro="" textlink="">
      <xdr:nvSpPr>
        <xdr:cNvPr id="227" name="【橋りょう・トンネル】&#10;一人当たり有形固定資産（償却資産）額平均値テキスト">
          <a:extLst>
            <a:ext uri="{FF2B5EF4-FFF2-40B4-BE49-F238E27FC236}">
              <a16:creationId xmlns:a16="http://schemas.microsoft.com/office/drawing/2014/main" id="{C4D0890D-1277-4107-9AA5-D8ED9079E32D}"/>
            </a:ext>
          </a:extLst>
        </xdr:cNvPr>
        <xdr:cNvSpPr txBox="1"/>
      </xdr:nvSpPr>
      <xdr:spPr>
        <a:xfrm>
          <a:off x="10515600" y="106351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26775</xdr:rowOff>
    </xdr:from>
    <xdr:to>
      <xdr:col>55</xdr:col>
      <xdr:colOff>50800</xdr:colOff>
      <xdr:row>62</xdr:row>
      <xdr:rowOff>128375</xdr:rowOff>
    </xdr:to>
    <xdr:sp macro="" textlink="">
      <xdr:nvSpPr>
        <xdr:cNvPr id="228" name="フローチャート: 判断 227">
          <a:extLst>
            <a:ext uri="{FF2B5EF4-FFF2-40B4-BE49-F238E27FC236}">
              <a16:creationId xmlns:a16="http://schemas.microsoft.com/office/drawing/2014/main" id="{F4C205F2-AC5B-4356-B985-8C3CBE1620DE}"/>
            </a:ext>
          </a:extLst>
        </xdr:cNvPr>
        <xdr:cNvSpPr/>
      </xdr:nvSpPr>
      <xdr:spPr>
        <a:xfrm>
          <a:off x="10426700" y="1065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49084</xdr:rowOff>
    </xdr:from>
    <xdr:to>
      <xdr:col>50</xdr:col>
      <xdr:colOff>165100</xdr:colOff>
      <xdr:row>62</xdr:row>
      <xdr:rowOff>150684</xdr:rowOff>
    </xdr:to>
    <xdr:sp macro="" textlink="">
      <xdr:nvSpPr>
        <xdr:cNvPr id="229" name="フローチャート: 判断 228">
          <a:extLst>
            <a:ext uri="{FF2B5EF4-FFF2-40B4-BE49-F238E27FC236}">
              <a16:creationId xmlns:a16="http://schemas.microsoft.com/office/drawing/2014/main" id="{679D8D50-3614-42B4-99FA-59EDBF7461CE}"/>
            </a:ext>
          </a:extLst>
        </xdr:cNvPr>
        <xdr:cNvSpPr/>
      </xdr:nvSpPr>
      <xdr:spPr>
        <a:xfrm>
          <a:off x="9588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44446</xdr:rowOff>
    </xdr:from>
    <xdr:to>
      <xdr:col>46</xdr:col>
      <xdr:colOff>38100</xdr:colOff>
      <xdr:row>62</xdr:row>
      <xdr:rowOff>146046</xdr:rowOff>
    </xdr:to>
    <xdr:sp macro="" textlink="">
      <xdr:nvSpPr>
        <xdr:cNvPr id="230" name="フローチャート: 判断 229">
          <a:extLst>
            <a:ext uri="{FF2B5EF4-FFF2-40B4-BE49-F238E27FC236}">
              <a16:creationId xmlns:a16="http://schemas.microsoft.com/office/drawing/2014/main" id="{35ABDE60-D0DD-442E-9825-687B538BF2CF}"/>
            </a:ext>
          </a:extLst>
        </xdr:cNvPr>
        <xdr:cNvSpPr/>
      </xdr:nvSpPr>
      <xdr:spPr>
        <a:xfrm>
          <a:off x="8699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31408</xdr:rowOff>
    </xdr:from>
    <xdr:to>
      <xdr:col>41</xdr:col>
      <xdr:colOff>101600</xdr:colOff>
      <xdr:row>62</xdr:row>
      <xdr:rowOff>133008</xdr:rowOff>
    </xdr:to>
    <xdr:sp macro="" textlink="">
      <xdr:nvSpPr>
        <xdr:cNvPr id="231" name="フローチャート: 判断 230">
          <a:extLst>
            <a:ext uri="{FF2B5EF4-FFF2-40B4-BE49-F238E27FC236}">
              <a16:creationId xmlns:a16="http://schemas.microsoft.com/office/drawing/2014/main" id="{F88D6D61-DDB7-48BC-8E00-58A7E94FA55A}"/>
            </a:ext>
          </a:extLst>
        </xdr:cNvPr>
        <xdr:cNvSpPr/>
      </xdr:nvSpPr>
      <xdr:spPr>
        <a:xfrm>
          <a:off x="7810500" y="1066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30456</xdr:rowOff>
    </xdr:from>
    <xdr:to>
      <xdr:col>36</xdr:col>
      <xdr:colOff>165100</xdr:colOff>
      <xdr:row>62</xdr:row>
      <xdr:rowOff>132056</xdr:rowOff>
    </xdr:to>
    <xdr:sp macro="" textlink="">
      <xdr:nvSpPr>
        <xdr:cNvPr id="232" name="フローチャート: 判断 231">
          <a:extLst>
            <a:ext uri="{FF2B5EF4-FFF2-40B4-BE49-F238E27FC236}">
              <a16:creationId xmlns:a16="http://schemas.microsoft.com/office/drawing/2014/main" id="{104B9B0A-3481-4541-8283-18C04578C45F}"/>
            </a:ext>
          </a:extLst>
        </xdr:cNvPr>
        <xdr:cNvSpPr/>
      </xdr:nvSpPr>
      <xdr:spPr>
        <a:xfrm>
          <a:off x="6921500" y="1066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4731F019-B5D3-434C-AFE6-96C6C703AB4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4BF5922B-2930-4750-ACE6-2D7ADCE10D3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A5DFE1F8-BA9E-448D-87C4-266F4090619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293EA564-E3AF-4FC8-8F73-5EC13175372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265EA497-3CF4-4D78-90F7-F8B16E2030E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6809</xdr:rowOff>
    </xdr:from>
    <xdr:to>
      <xdr:col>55</xdr:col>
      <xdr:colOff>50800</xdr:colOff>
      <xdr:row>62</xdr:row>
      <xdr:rowOff>108409</xdr:rowOff>
    </xdr:to>
    <xdr:sp macro="" textlink="">
      <xdr:nvSpPr>
        <xdr:cNvPr id="238" name="楕円 237">
          <a:extLst>
            <a:ext uri="{FF2B5EF4-FFF2-40B4-BE49-F238E27FC236}">
              <a16:creationId xmlns:a16="http://schemas.microsoft.com/office/drawing/2014/main" id="{080127E7-11C3-4BB1-8DD2-B179610AC09D}"/>
            </a:ext>
          </a:extLst>
        </xdr:cNvPr>
        <xdr:cNvSpPr/>
      </xdr:nvSpPr>
      <xdr:spPr>
        <a:xfrm>
          <a:off x="10426700" y="10636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29686</xdr:rowOff>
    </xdr:from>
    <xdr:ext cx="599010" cy="259045"/>
    <xdr:sp macro="" textlink="">
      <xdr:nvSpPr>
        <xdr:cNvPr id="239" name="【橋りょう・トンネル】&#10;一人当たり有形固定資産（償却資産）額該当値テキスト">
          <a:extLst>
            <a:ext uri="{FF2B5EF4-FFF2-40B4-BE49-F238E27FC236}">
              <a16:creationId xmlns:a16="http://schemas.microsoft.com/office/drawing/2014/main" id="{B4C142DE-CF68-4DCD-B6DE-C24ACCF1A3F4}"/>
            </a:ext>
          </a:extLst>
        </xdr:cNvPr>
        <xdr:cNvSpPr txBox="1"/>
      </xdr:nvSpPr>
      <xdr:spPr>
        <a:xfrm>
          <a:off x="10515600" y="1048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14925</xdr:rowOff>
    </xdr:from>
    <xdr:to>
      <xdr:col>50</xdr:col>
      <xdr:colOff>165100</xdr:colOff>
      <xdr:row>62</xdr:row>
      <xdr:rowOff>116525</xdr:rowOff>
    </xdr:to>
    <xdr:sp macro="" textlink="">
      <xdr:nvSpPr>
        <xdr:cNvPr id="240" name="楕円 239">
          <a:extLst>
            <a:ext uri="{FF2B5EF4-FFF2-40B4-BE49-F238E27FC236}">
              <a16:creationId xmlns:a16="http://schemas.microsoft.com/office/drawing/2014/main" id="{46FB5B9A-7190-4CD1-A316-E85C0A3A57F0}"/>
            </a:ext>
          </a:extLst>
        </xdr:cNvPr>
        <xdr:cNvSpPr/>
      </xdr:nvSpPr>
      <xdr:spPr>
        <a:xfrm>
          <a:off x="9588500" y="1064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57609</xdr:rowOff>
    </xdr:from>
    <xdr:to>
      <xdr:col>55</xdr:col>
      <xdr:colOff>0</xdr:colOff>
      <xdr:row>62</xdr:row>
      <xdr:rowOff>65725</xdr:rowOff>
    </xdr:to>
    <xdr:cxnSp macro="">
      <xdr:nvCxnSpPr>
        <xdr:cNvPr id="241" name="直線コネクタ 240">
          <a:extLst>
            <a:ext uri="{FF2B5EF4-FFF2-40B4-BE49-F238E27FC236}">
              <a16:creationId xmlns:a16="http://schemas.microsoft.com/office/drawing/2014/main" id="{B9F81F0E-DFA1-40E2-94CA-22E6A56464AB}"/>
            </a:ext>
          </a:extLst>
        </xdr:cNvPr>
        <xdr:cNvCxnSpPr/>
      </xdr:nvCxnSpPr>
      <xdr:spPr>
        <a:xfrm flipV="1">
          <a:off x="9639300" y="10687509"/>
          <a:ext cx="838200" cy="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20673</xdr:rowOff>
    </xdr:from>
    <xdr:to>
      <xdr:col>46</xdr:col>
      <xdr:colOff>38100</xdr:colOff>
      <xdr:row>62</xdr:row>
      <xdr:rowOff>122273</xdr:rowOff>
    </xdr:to>
    <xdr:sp macro="" textlink="">
      <xdr:nvSpPr>
        <xdr:cNvPr id="242" name="楕円 241">
          <a:extLst>
            <a:ext uri="{FF2B5EF4-FFF2-40B4-BE49-F238E27FC236}">
              <a16:creationId xmlns:a16="http://schemas.microsoft.com/office/drawing/2014/main" id="{71A0D7D4-5E82-4F4F-963A-8A539AF1F266}"/>
            </a:ext>
          </a:extLst>
        </xdr:cNvPr>
        <xdr:cNvSpPr/>
      </xdr:nvSpPr>
      <xdr:spPr>
        <a:xfrm>
          <a:off x="8699500" y="1065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65725</xdr:rowOff>
    </xdr:from>
    <xdr:to>
      <xdr:col>50</xdr:col>
      <xdr:colOff>114300</xdr:colOff>
      <xdr:row>62</xdr:row>
      <xdr:rowOff>71473</xdr:rowOff>
    </xdr:to>
    <xdr:cxnSp macro="">
      <xdr:nvCxnSpPr>
        <xdr:cNvPr id="243" name="直線コネクタ 242">
          <a:extLst>
            <a:ext uri="{FF2B5EF4-FFF2-40B4-BE49-F238E27FC236}">
              <a16:creationId xmlns:a16="http://schemas.microsoft.com/office/drawing/2014/main" id="{9C66DBEE-2E03-4057-B8C8-7D14481B4288}"/>
            </a:ext>
          </a:extLst>
        </xdr:cNvPr>
        <xdr:cNvCxnSpPr/>
      </xdr:nvCxnSpPr>
      <xdr:spPr>
        <a:xfrm flipV="1">
          <a:off x="8750300" y="10695625"/>
          <a:ext cx="889000" cy="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21836</xdr:rowOff>
    </xdr:from>
    <xdr:to>
      <xdr:col>41</xdr:col>
      <xdr:colOff>101600</xdr:colOff>
      <xdr:row>62</xdr:row>
      <xdr:rowOff>123436</xdr:rowOff>
    </xdr:to>
    <xdr:sp macro="" textlink="">
      <xdr:nvSpPr>
        <xdr:cNvPr id="244" name="楕円 243">
          <a:extLst>
            <a:ext uri="{FF2B5EF4-FFF2-40B4-BE49-F238E27FC236}">
              <a16:creationId xmlns:a16="http://schemas.microsoft.com/office/drawing/2014/main" id="{2FB59BB7-52A8-4CC5-A938-A7FC471FA4C9}"/>
            </a:ext>
          </a:extLst>
        </xdr:cNvPr>
        <xdr:cNvSpPr/>
      </xdr:nvSpPr>
      <xdr:spPr>
        <a:xfrm>
          <a:off x="7810500" y="1065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71473</xdr:rowOff>
    </xdr:from>
    <xdr:to>
      <xdr:col>45</xdr:col>
      <xdr:colOff>177800</xdr:colOff>
      <xdr:row>62</xdr:row>
      <xdr:rowOff>72636</xdr:rowOff>
    </xdr:to>
    <xdr:cxnSp macro="">
      <xdr:nvCxnSpPr>
        <xdr:cNvPr id="245" name="直線コネクタ 244">
          <a:extLst>
            <a:ext uri="{FF2B5EF4-FFF2-40B4-BE49-F238E27FC236}">
              <a16:creationId xmlns:a16="http://schemas.microsoft.com/office/drawing/2014/main" id="{C183B9FA-0995-44ED-8C20-64FFBCAE5E95}"/>
            </a:ext>
          </a:extLst>
        </xdr:cNvPr>
        <xdr:cNvCxnSpPr/>
      </xdr:nvCxnSpPr>
      <xdr:spPr>
        <a:xfrm flipV="1">
          <a:off x="7861300" y="10701373"/>
          <a:ext cx="889000" cy="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141811</xdr:rowOff>
    </xdr:from>
    <xdr:ext cx="599010" cy="259045"/>
    <xdr:sp macro="" textlink="">
      <xdr:nvSpPr>
        <xdr:cNvPr id="246" name="n_1aveValue【橋りょう・トンネル】&#10;一人当たり有形固定資産（償却資産）額">
          <a:extLst>
            <a:ext uri="{FF2B5EF4-FFF2-40B4-BE49-F238E27FC236}">
              <a16:creationId xmlns:a16="http://schemas.microsoft.com/office/drawing/2014/main" id="{7CDABCB1-BC59-40F6-BDFF-8ADD6795FC43}"/>
            </a:ext>
          </a:extLst>
        </xdr:cNvPr>
        <xdr:cNvSpPr txBox="1"/>
      </xdr:nvSpPr>
      <xdr:spPr>
        <a:xfrm>
          <a:off x="9327095" y="10771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137173</xdr:rowOff>
    </xdr:from>
    <xdr:ext cx="599010" cy="259045"/>
    <xdr:sp macro="" textlink="">
      <xdr:nvSpPr>
        <xdr:cNvPr id="247" name="n_2aveValue【橋りょう・トンネル】&#10;一人当たり有形固定資産（償却資産）額">
          <a:extLst>
            <a:ext uri="{FF2B5EF4-FFF2-40B4-BE49-F238E27FC236}">
              <a16:creationId xmlns:a16="http://schemas.microsoft.com/office/drawing/2014/main" id="{89399C10-CD48-4E7E-97FF-AABC37A97544}"/>
            </a:ext>
          </a:extLst>
        </xdr:cNvPr>
        <xdr:cNvSpPr txBox="1"/>
      </xdr:nvSpPr>
      <xdr:spPr>
        <a:xfrm>
          <a:off x="8450795" y="107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124135</xdr:rowOff>
    </xdr:from>
    <xdr:ext cx="599010" cy="259045"/>
    <xdr:sp macro="" textlink="">
      <xdr:nvSpPr>
        <xdr:cNvPr id="248" name="n_3aveValue【橋りょう・トンネル】&#10;一人当たり有形固定資産（償却資産）額">
          <a:extLst>
            <a:ext uri="{FF2B5EF4-FFF2-40B4-BE49-F238E27FC236}">
              <a16:creationId xmlns:a16="http://schemas.microsoft.com/office/drawing/2014/main" id="{7122E48C-26DE-4AE2-8E6E-1289C1BB3562}"/>
            </a:ext>
          </a:extLst>
        </xdr:cNvPr>
        <xdr:cNvSpPr txBox="1"/>
      </xdr:nvSpPr>
      <xdr:spPr>
        <a:xfrm>
          <a:off x="7561795" y="10754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148583</xdr:rowOff>
    </xdr:from>
    <xdr:ext cx="599010" cy="259045"/>
    <xdr:sp macro="" textlink="">
      <xdr:nvSpPr>
        <xdr:cNvPr id="249" name="n_4aveValue【橋りょう・トンネル】&#10;一人当たり有形固定資産（償却資産）額">
          <a:extLst>
            <a:ext uri="{FF2B5EF4-FFF2-40B4-BE49-F238E27FC236}">
              <a16:creationId xmlns:a16="http://schemas.microsoft.com/office/drawing/2014/main" id="{1D0CCB2F-E1F4-41A5-867B-F85DDEEB1A46}"/>
            </a:ext>
          </a:extLst>
        </xdr:cNvPr>
        <xdr:cNvSpPr txBox="1"/>
      </xdr:nvSpPr>
      <xdr:spPr>
        <a:xfrm>
          <a:off x="6672795" y="1043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133052</xdr:rowOff>
    </xdr:from>
    <xdr:ext cx="599010" cy="259045"/>
    <xdr:sp macro="" textlink="">
      <xdr:nvSpPr>
        <xdr:cNvPr id="250" name="n_1mainValue【橋りょう・トンネル】&#10;一人当たり有形固定資産（償却資産）額">
          <a:extLst>
            <a:ext uri="{FF2B5EF4-FFF2-40B4-BE49-F238E27FC236}">
              <a16:creationId xmlns:a16="http://schemas.microsoft.com/office/drawing/2014/main" id="{9027E3AF-EE8E-4750-B5EF-2EF8BA981A63}"/>
            </a:ext>
          </a:extLst>
        </xdr:cNvPr>
        <xdr:cNvSpPr txBox="1"/>
      </xdr:nvSpPr>
      <xdr:spPr>
        <a:xfrm>
          <a:off x="9327095" y="10420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138800</xdr:rowOff>
    </xdr:from>
    <xdr:ext cx="599010" cy="259045"/>
    <xdr:sp macro="" textlink="">
      <xdr:nvSpPr>
        <xdr:cNvPr id="251" name="n_2mainValue【橋りょう・トンネル】&#10;一人当たり有形固定資産（償却資産）額">
          <a:extLst>
            <a:ext uri="{FF2B5EF4-FFF2-40B4-BE49-F238E27FC236}">
              <a16:creationId xmlns:a16="http://schemas.microsoft.com/office/drawing/2014/main" id="{61E7C897-CD9D-4CCA-9154-DA1ADE8F8129}"/>
            </a:ext>
          </a:extLst>
        </xdr:cNvPr>
        <xdr:cNvSpPr txBox="1"/>
      </xdr:nvSpPr>
      <xdr:spPr>
        <a:xfrm>
          <a:off x="8450795" y="10425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139963</xdr:rowOff>
    </xdr:from>
    <xdr:ext cx="599010" cy="259045"/>
    <xdr:sp macro="" textlink="">
      <xdr:nvSpPr>
        <xdr:cNvPr id="252" name="n_3mainValue【橋りょう・トンネル】&#10;一人当たり有形固定資産（償却資産）額">
          <a:extLst>
            <a:ext uri="{FF2B5EF4-FFF2-40B4-BE49-F238E27FC236}">
              <a16:creationId xmlns:a16="http://schemas.microsoft.com/office/drawing/2014/main" id="{01104976-2790-431A-A74F-654FF9C580B7}"/>
            </a:ext>
          </a:extLst>
        </xdr:cNvPr>
        <xdr:cNvSpPr txBox="1"/>
      </xdr:nvSpPr>
      <xdr:spPr>
        <a:xfrm>
          <a:off x="7561795" y="10426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a:extLst>
            <a:ext uri="{FF2B5EF4-FFF2-40B4-BE49-F238E27FC236}">
              <a16:creationId xmlns:a16="http://schemas.microsoft.com/office/drawing/2014/main" id="{96ED4AC7-8A10-4A7D-938C-D43BB70F65F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a:extLst>
            <a:ext uri="{FF2B5EF4-FFF2-40B4-BE49-F238E27FC236}">
              <a16:creationId xmlns:a16="http://schemas.microsoft.com/office/drawing/2014/main" id="{850A0925-054A-46F7-BC25-08079A646E1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a:extLst>
            <a:ext uri="{FF2B5EF4-FFF2-40B4-BE49-F238E27FC236}">
              <a16:creationId xmlns:a16="http://schemas.microsoft.com/office/drawing/2014/main" id="{9347AD81-6308-4042-BEE5-1C6FD086F4A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a:extLst>
            <a:ext uri="{FF2B5EF4-FFF2-40B4-BE49-F238E27FC236}">
              <a16:creationId xmlns:a16="http://schemas.microsoft.com/office/drawing/2014/main" id="{1F872305-F9C8-4F13-BDF0-CCC4CD47E5B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a:extLst>
            <a:ext uri="{FF2B5EF4-FFF2-40B4-BE49-F238E27FC236}">
              <a16:creationId xmlns:a16="http://schemas.microsoft.com/office/drawing/2014/main" id="{C5902E8E-D271-4259-B105-03DA1D51E8A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a:extLst>
            <a:ext uri="{FF2B5EF4-FFF2-40B4-BE49-F238E27FC236}">
              <a16:creationId xmlns:a16="http://schemas.microsoft.com/office/drawing/2014/main" id="{6B9FB35E-EC0D-4895-9282-FC03677E6EE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a:extLst>
            <a:ext uri="{FF2B5EF4-FFF2-40B4-BE49-F238E27FC236}">
              <a16:creationId xmlns:a16="http://schemas.microsoft.com/office/drawing/2014/main" id="{84F73F75-F686-43A9-BF1B-38039A42D2D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a:extLst>
            <a:ext uri="{FF2B5EF4-FFF2-40B4-BE49-F238E27FC236}">
              <a16:creationId xmlns:a16="http://schemas.microsoft.com/office/drawing/2014/main" id="{63C6717C-F042-4CDE-8276-103BAE9BE42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a:extLst>
            <a:ext uri="{FF2B5EF4-FFF2-40B4-BE49-F238E27FC236}">
              <a16:creationId xmlns:a16="http://schemas.microsoft.com/office/drawing/2014/main" id="{CF729BC6-622C-438A-9570-1998EECF8BC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a:extLst>
            <a:ext uri="{FF2B5EF4-FFF2-40B4-BE49-F238E27FC236}">
              <a16:creationId xmlns:a16="http://schemas.microsoft.com/office/drawing/2014/main" id="{90107FCD-4EB7-4798-A715-33AAD4F71F7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a:extLst>
            <a:ext uri="{FF2B5EF4-FFF2-40B4-BE49-F238E27FC236}">
              <a16:creationId xmlns:a16="http://schemas.microsoft.com/office/drawing/2014/main" id="{0F7F714F-A03E-41A9-93F6-DF417395E115}"/>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a:extLst>
            <a:ext uri="{FF2B5EF4-FFF2-40B4-BE49-F238E27FC236}">
              <a16:creationId xmlns:a16="http://schemas.microsoft.com/office/drawing/2014/main" id="{D7304836-3925-455A-8BA8-F5447130597F}"/>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a:extLst>
            <a:ext uri="{FF2B5EF4-FFF2-40B4-BE49-F238E27FC236}">
              <a16:creationId xmlns:a16="http://schemas.microsoft.com/office/drawing/2014/main" id="{4FA73BAD-6D6E-43D8-B2BA-1656B2186A8C}"/>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a:extLst>
            <a:ext uri="{FF2B5EF4-FFF2-40B4-BE49-F238E27FC236}">
              <a16:creationId xmlns:a16="http://schemas.microsoft.com/office/drawing/2014/main" id="{A05982F6-A3F6-44E3-9697-787DD585FBC5}"/>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a:extLst>
            <a:ext uri="{FF2B5EF4-FFF2-40B4-BE49-F238E27FC236}">
              <a16:creationId xmlns:a16="http://schemas.microsoft.com/office/drawing/2014/main" id="{5959B8BD-51D4-436B-B8FF-30378FC86C1B}"/>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a:extLst>
            <a:ext uri="{FF2B5EF4-FFF2-40B4-BE49-F238E27FC236}">
              <a16:creationId xmlns:a16="http://schemas.microsoft.com/office/drawing/2014/main" id="{01F03C5C-3F1A-45A2-AA2B-FD19F2DC7B08}"/>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a:extLst>
            <a:ext uri="{FF2B5EF4-FFF2-40B4-BE49-F238E27FC236}">
              <a16:creationId xmlns:a16="http://schemas.microsoft.com/office/drawing/2014/main" id="{13CFA13E-846E-4062-AF7F-81500D941E66}"/>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a:extLst>
            <a:ext uri="{FF2B5EF4-FFF2-40B4-BE49-F238E27FC236}">
              <a16:creationId xmlns:a16="http://schemas.microsoft.com/office/drawing/2014/main" id="{0768C334-56F1-47AC-A45A-9CCFAED57951}"/>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a:extLst>
            <a:ext uri="{FF2B5EF4-FFF2-40B4-BE49-F238E27FC236}">
              <a16:creationId xmlns:a16="http://schemas.microsoft.com/office/drawing/2014/main" id="{40C24AC9-A3A8-4DD4-BDC9-C72E67556A28}"/>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a:extLst>
            <a:ext uri="{FF2B5EF4-FFF2-40B4-BE49-F238E27FC236}">
              <a16:creationId xmlns:a16="http://schemas.microsoft.com/office/drawing/2014/main" id="{D2F44ACD-75F3-4AB5-9339-D69E7ABA8F67}"/>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a:extLst>
            <a:ext uri="{FF2B5EF4-FFF2-40B4-BE49-F238E27FC236}">
              <a16:creationId xmlns:a16="http://schemas.microsoft.com/office/drawing/2014/main" id="{C821CA3B-21DC-4A13-837E-8BBA555403A8}"/>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a:extLst>
            <a:ext uri="{FF2B5EF4-FFF2-40B4-BE49-F238E27FC236}">
              <a16:creationId xmlns:a16="http://schemas.microsoft.com/office/drawing/2014/main" id="{7F224EB9-7881-4391-98C0-2263957C836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a:extLst>
            <a:ext uri="{FF2B5EF4-FFF2-40B4-BE49-F238E27FC236}">
              <a16:creationId xmlns:a16="http://schemas.microsoft.com/office/drawing/2014/main" id="{1C0A3027-E81B-42BE-8766-CA550DC23B4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a:extLst>
            <a:ext uri="{FF2B5EF4-FFF2-40B4-BE49-F238E27FC236}">
              <a16:creationId xmlns:a16="http://schemas.microsoft.com/office/drawing/2014/main" id="{64254085-8A47-4782-B912-29876B1F242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40005</xdr:rowOff>
    </xdr:from>
    <xdr:to>
      <xdr:col>24</xdr:col>
      <xdr:colOff>62865</xdr:colOff>
      <xdr:row>86</xdr:row>
      <xdr:rowOff>78105</xdr:rowOff>
    </xdr:to>
    <xdr:cxnSp macro="">
      <xdr:nvCxnSpPr>
        <xdr:cNvPr id="277" name="直線コネクタ 276">
          <a:extLst>
            <a:ext uri="{FF2B5EF4-FFF2-40B4-BE49-F238E27FC236}">
              <a16:creationId xmlns:a16="http://schemas.microsoft.com/office/drawing/2014/main" id="{A75C416C-8A84-4A52-9F82-19A07F1E075E}"/>
            </a:ext>
          </a:extLst>
        </xdr:cNvPr>
        <xdr:cNvCxnSpPr/>
      </xdr:nvCxnSpPr>
      <xdr:spPr>
        <a:xfrm flipV="1">
          <a:off x="4634865" y="13241655"/>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81932</xdr:rowOff>
    </xdr:from>
    <xdr:ext cx="405111" cy="259045"/>
    <xdr:sp macro="" textlink="">
      <xdr:nvSpPr>
        <xdr:cNvPr id="278" name="【公営住宅】&#10;有形固定資産減価償却率最小値テキスト">
          <a:extLst>
            <a:ext uri="{FF2B5EF4-FFF2-40B4-BE49-F238E27FC236}">
              <a16:creationId xmlns:a16="http://schemas.microsoft.com/office/drawing/2014/main" id="{3622CBD7-820D-40BF-8ACB-769F7646E522}"/>
            </a:ext>
          </a:extLst>
        </xdr:cNvPr>
        <xdr:cNvSpPr txBox="1"/>
      </xdr:nvSpPr>
      <xdr:spPr>
        <a:xfrm>
          <a:off x="4673600" y="1482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78105</xdr:rowOff>
    </xdr:from>
    <xdr:to>
      <xdr:col>24</xdr:col>
      <xdr:colOff>152400</xdr:colOff>
      <xdr:row>86</xdr:row>
      <xdr:rowOff>78105</xdr:rowOff>
    </xdr:to>
    <xdr:cxnSp macro="">
      <xdr:nvCxnSpPr>
        <xdr:cNvPr id="279" name="直線コネクタ 278">
          <a:extLst>
            <a:ext uri="{FF2B5EF4-FFF2-40B4-BE49-F238E27FC236}">
              <a16:creationId xmlns:a16="http://schemas.microsoft.com/office/drawing/2014/main" id="{4427A79A-2D01-4B86-B318-26D285F06734}"/>
            </a:ext>
          </a:extLst>
        </xdr:cNvPr>
        <xdr:cNvCxnSpPr/>
      </xdr:nvCxnSpPr>
      <xdr:spPr>
        <a:xfrm>
          <a:off x="4546600" y="1482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158132</xdr:rowOff>
    </xdr:from>
    <xdr:ext cx="405111" cy="259045"/>
    <xdr:sp macro="" textlink="">
      <xdr:nvSpPr>
        <xdr:cNvPr id="280" name="【公営住宅】&#10;有形固定資産減価償却率最大値テキスト">
          <a:extLst>
            <a:ext uri="{FF2B5EF4-FFF2-40B4-BE49-F238E27FC236}">
              <a16:creationId xmlns:a16="http://schemas.microsoft.com/office/drawing/2014/main" id="{0E1CBBE3-EE48-434B-9B2F-BC30E57A89BB}"/>
            </a:ext>
          </a:extLst>
        </xdr:cNvPr>
        <xdr:cNvSpPr txBox="1"/>
      </xdr:nvSpPr>
      <xdr:spPr>
        <a:xfrm>
          <a:off x="4673600" y="1301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40005</xdr:rowOff>
    </xdr:from>
    <xdr:to>
      <xdr:col>24</xdr:col>
      <xdr:colOff>152400</xdr:colOff>
      <xdr:row>77</xdr:row>
      <xdr:rowOff>40005</xdr:rowOff>
    </xdr:to>
    <xdr:cxnSp macro="">
      <xdr:nvCxnSpPr>
        <xdr:cNvPr id="281" name="直線コネクタ 280">
          <a:extLst>
            <a:ext uri="{FF2B5EF4-FFF2-40B4-BE49-F238E27FC236}">
              <a16:creationId xmlns:a16="http://schemas.microsoft.com/office/drawing/2014/main" id="{AFE863D5-625F-4B17-BC6B-50555E5FDFBB}"/>
            </a:ext>
          </a:extLst>
        </xdr:cNvPr>
        <xdr:cNvCxnSpPr/>
      </xdr:nvCxnSpPr>
      <xdr:spPr>
        <a:xfrm>
          <a:off x="4546600" y="1324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30497</xdr:rowOff>
    </xdr:from>
    <xdr:ext cx="405111" cy="259045"/>
    <xdr:sp macro="" textlink="">
      <xdr:nvSpPr>
        <xdr:cNvPr id="282" name="【公営住宅】&#10;有形固定資産減価償却率平均値テキスト">
          <a:extLst>
            <a:ext uri="{FF2B5EF4-FFF2-40B4-BE49-F238E27FC236}">
              <a16:creationId xmlns:a16="http://schemas.microsoft.com/office/drawing/2014/main" id="{FB894799-FC9B-41E3-AEE7-32BFDD9132E9}"/>
            </a:ext>
          </a:extLst>
        </xdr:cNvPr>
        <xdr:cNvSpPr txBox="1"/>
      </xdr:nvSpPr>
      <xdr:spPr>
        <a:xfrm>
          <a:off x="4673600" y="1408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83" name="フローチャート: 判断 282">
          <a:extLst>
            <a:ext uri="{FF2B5EF4-FFF2-40B4-BE49-F238E27FC236}">
              <a16:creationId xmlns:a16="http://schemas.microsoft.com/office/drawing/2014/main" id="{D8641AC0-80EB-4D79-8BD6-68A98EE905A1}"/>
            </a:ext>
          </a:extLst>
        </xdr:cNvPr>
        <xdr:cNvSpPr/>
      </xdr:nvSpPr>
      <xdr:spPr>
        <a:xfrm>
          <a:off x="45847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21589</xdr:rowOff>
    </xdr:from>
    <xdr:to>
      <xdr:col>20</xdr:col>
      <xdr:colOff>38100</xdr:colOff>
      <xdr:row>82</xdr:row>
      <xdr:rowOff>123189</xdr:rowOff>
    </xdr:to>
    <xdr:sp macro="" textlink="">
      <xdr:nvSpPr>
        <xdr:cNvPr id="284" name="フローチャート: 判断 283">
          <a:extLst>
            <a:ext uri="{FF2B5EF4-FFF2-40B4-BE49-F238E27FC236}">
              <a16:creationId xmlns:a16="http://schemas.microsoft.com/office/drawing/2014/main" id="{D8927187-C9CE-4784-9A40-2C29A2C8C064}"/>
            </a:ext>
          </a:extLst>
        </xdr:cNvPr>
        <xdr:cNvSpPr/>
      </xdr:nvSpPr>
      <xdr:spPr>
        <a:xfrm>
          <a:off x="3746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6350</xdr:rowOff>
    </xdr:from>
    <xdr:to>
      <xdr:col>15</xdr:col>
      <xdr:colOff>101600</xdr:colOff>
      <xdr:row>82</xdr:row>
      <xdr:rowOff>107950</xdr:rowOff>
    </xdr:to>
    <xdr:sp macro="" textlink="">
      <xdr:nvSpPr>
        <xdr:cNvPr id="285" name="フローチャート: 判断 284">
          <a:extLst>
            <a:ext uri="{FF2B5EF4-FFF2-40B4-BE49-F238E27FC236}">
              <a16:creationId xmlns:a16="http://schemas.microsoft.com/office/drawing/2014/main" id="{7656F311-3C79-4D4C-8722-FF273491CFE8}"/>
            </a:ext>
          </a:extLst>
        </xdr:cNvPr>
        <xdr:cNvSpPr/>
      </xdr:nvSpPr>
      <xdr:spPr>
        <a:xfrm>
          <a:off x="2857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13970</xdr:rowOff>
    </xdr:from>
    <xdr:to>
      <xdr:col>10</xdr:col>
      <xdr:colOff>165100</xdr:colOff>
      <xdr:row>82</xdr:row>
      <xdr:rowOff>115570</xdr:rowOff>
    </xdr:to>
    <xdr:sp macro="" textlink="">
      <xdr:nvSpPr>
        <xdr:cNvPr id="286" name="フローチャート: 判断 285">
          <a:extLst>
            <a:ext uri="{FF2B5EF4-FFF2-40B4-BE49-F238E27FC236}">
              <a16:creationId xmlns:a16="http://schemas.microsoft.com/office/drawing/2014/main" id="{1AAD4CC6-D538-4F45-9F4E-450A6795EB4E}"/>
            </a:ext>
          </a:extLst>
        </xdr:cNvPr>
        <xdr:cNvSpPr/>
      </xdr:nvSpPr>
      <xdr:spPr>
        <a:xfrm>
          <a:off x="1968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31114</xdr:rowOff>
    </xdr:from>
    <xdr:to>
      <xdr:col>6</xdr:col>
      <xdr:colOff>38100</xdr:colOff>
      <xdr:row>82</xdr:row>
      <xdr:rowOff>132714</xdr:rowOff>
    </xdr:to>
    <xdr:sp macro="" textlink="">
      <xdr:nvSpPr>
        <xdr:cNvPr id="287" name="フローチャート: 判断 286">
          <a:extLst>
            <a:ext uri="{FF2B5EF4-FFF2-40B4-BE49-F238E27FC236}">
              <a16:creationId xmlns:a16="http://schemas.microsoft.com/office/drawing/2014/main" id="{78D820C8-E6A6-4E39-B0E3-19620415FF2B}"/>
            </a:ext>
          </a:extLst>
        </xdr:cNvPr>
        <xdr:cNvSpPr/>
      </xdr:nvSpPr>
      <xdr:spPr>
        <a:xfrm>
          <a:off x="1079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ABFDD6E0-1404-4E11-BD2D-CA0994E6D46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4FF61929-6B1F-41A4-A3C7-E6A38C84F6D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1D15ED4B-5FDA-4E7D-A109-DC0A6C12BBE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75F6A552-0E40-4203-A929-35DE3FC9FA1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102B1EE8-40B3-4DD8-8BFE-165C1566E20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34925</xdr:rowOff>
    </xdr:from>
    <xdr:to>
      <xdr:col>24</xdr:col>
      <xdr:colOff>114300</xdr:colOff>
      <xdr:row>82</xdr:row>
      <xdr:rowOff>136525</xdr:rowOff>
    </xdr:to>
    <xdr:sp macro="" textlink="">
      <xdr:nvSpPr>
        <xdr:cNvPr id="293" name="楕円 292">
          <a:extLst>
            <a:ext uri="{FF2B5EF4-FFF2-40B4-BE49-F238E27FC236}">
              <a16:creationId xmlns:a16="http://schemas.microsoft.com/office/drawing/2014/main" id="{C045BDDA-08F7-436A-8E06-538339FF0F91}"/>
            </a:ext>
          </a:extLst>
        </xdr:cNvPr>
        <xdr:cNvSpPr/>
      </xdr:nvSpPr>
      <xdr:spPr>
        <a:xfrm>
          <a:off x="4584700" y="1409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57802</xdr:rowOff>
    </xdr:from>
    <xdr:ext cx="405111" cy="259045"/>
    <xdr:sp macro="" textlink="">
      <xdr:nvSpPr>
        <xdr:cNvPr id="294" name="【公営住宅】&#10;有形固定資産減価償却率該当値テキスト">
          <a:extLst>
            <a:ext uri="{FF2B5EF4-FFF2-40B4-BE49-F238E27FC236}">
              <a16:creationId xmlns:a16="http://schemas.microsoft.com/office/drawing/2014/main" id="{EF402EC6-007D-4DE0-9AB3-C1FC3460AD50}"/>
            </a:ext>
          </a:extLst>
        </xdr:cNvPr>
        <xdr:cNvSpPr txBox="1"/>
      </xdr:nvSpPr>
      <xdr:spPr>
        <a:xfrm>
          <a:off x="4673600" y="1394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17780</xdr:rowOff>
    </xdr:from>
    <xdr:to>
      <xdr:col>20</xdr:col>
      <xdr:colOff>38100</xdr:colOff>
      <xdr:row>82</xdr:row>
      <xdr:rowOff>119380</xdr:rowOff>
    </xdr:to>
    <xdr:sp macro="" textlink="">
      <xdr:nvSpPr>
        <xdr:cNvPr id="295" name="楕円 294">
          <a:extLst>
            <a:ext uri="{FF2B5EF4-FFF2-40B4-BE49-F238E27FC236}">
              <a16:creationId xmlns:a16="http://schemas.microsoft.com/office/drawing/2014/main" id="{F2C60949-F34F-46E9-8E7F-7C56F0EB9211}"/>
            </a:ext>
          </a:extLst>
        </xdr:cNvPr>
        <xdr:cNvSpPr/>
      </xdr:nvSpPr>
      <xdr:spPr>
        <a:xfrm>
          <a:off x="3746500" y="1407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68580</xdr:rowOff>
    </xdr:from>
    <xdr:to>
      <xdr:col>24</xdr:col>
      <xdr:colOff>63500</xdr:colOff>
      <xdr:row>82</xdr:row>
      <xdr:rowOff>85725</xdr:rowOff>
    </xdr:to>
    <xdr:cxnSp macro="">
      <xdr:nvCxnSpPr>
        <xdr:cNvPr id="296" name="直線コネクタ 295">
          <a:extLst>
            <a:ext uri="{FF2B5EF4-FFF2-40B4-BE49-F238E27FC236}">
              <a16:creationId xmlns:a16="http://schemas.microsoft.com/office/drawing/2014/main" id="{1D0FD98F-8E7C-46F7-B502-8EB36B8223DD}"/>
            </a:ext>
          </a:extLst>
        </xdr:cNvPr>
        <xdr:cNvCxnSpPr/>
      </xdr:nvCxnSpPr>
      <xdr:spPr>
        <a:xfrm>
          <a:off x="3797300" y="1412748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12064</xdr:rowOff>
    </xdr:from>
    <xdr:to>
      <xdr:col>15</xdr:col>
      <xdr:colOff>101600</xdr:colOff>
      <xdr:row>82</xdr:row>
      <xdr:rowOff>113664</xdr:rowOff>
    </xdr:to>
    <xdr:sp macro="" textlink="">
      <xdr:nvSpPr>
        <xdr:cNvPr id="297" name="楕円 296">
          <a:extLst>
            <a:ext uri="{FF2B5EF4-FFF2-40B4-BE49-F238E27FC236}">
              <a16:creationId xmlns:a16="http://schemas.microsoft.com/office/drawing/2014/main" id="{5C7C0CBC-F910-4D1B-9FC8-1327D9F8E234}"/>
            </a:ext>
          </a:extLst>
        </xdr:cNvPr>
        <xdr:cNvSpPr/>
      </xdr:nvSpPr>
      <xdr:spPr>
        <a:xfrm>
          <a:off x="2857500" y="1407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62864</xdr:rowOff>
    </xdr:from>
    <xdr:to>
      <xdr:col>19</xdr:col>
      <xdr:colOff>177800</xdr:colOff>
      <xdr:row>82</xdr:row>
      <xdr:rowOff>68580</xdr:rowOff>
    </xdr:to>
    <xdr:cxnSp macro="">
      <xdr:nvCxnSpPr>
        <xdr:cNvPr id="298" name="直線コネクタ 297">
          <a:extLst>
            <a:ext uri="{FF2B5EF4-FFF2-40B4-BE49-F238E27FC236}">
              <a16:creationId xmlns:a16="http://schemas.microsoft.com/office/drawing/2014/main" id="{0D527561-8A73-4905-AB6F-68AD47CA734D}"/>
            </a:ext>
          </a:extLst>
        </xdr:cNvPr>
        <xdr:cNvCxnSpPr/>
      </xdr:nvCxnSpPr>
      <xdr:spPr>
        <a:xfrm>
          <a:off x="2908300" y="1412176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151130</xdr:rowOff>
    </xdr:from>
    <xdr:to>
      <xdr:col>10</xdr:col>
      <xdr:colOff>165100</xdr:colOff>
      <xdr:row>82</xdr:row>
      <xdr:rowOff>81280</xdr:rowOff>
    </xdr:to>
    <xdr:sp macro="" textlink="">
      <xdr:nvSpPr>
        <xdr:cNvPr id="299" name="楕円 298">
          <a:extLst>
            <a:ext uri="{FF2B5EF4-FFF2-40B4-BE49-F238E27FC236}">
              <a16:creationId xmlns:a16="http://schemas.microsoft.com/office/drawing/2014/main" id="{813BC427-5C2D-471C-AE5C-EC29E23474BB}"/>
            </a:ext>
          </a:extLst>
        </xdr:cNvPr>
        <xdr:cNvSpPr/>
      </xdr:nvSpPr>
      <xdr:spPr>
        <a:xfrm>
          <a:off x="1968500" y="1403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30480</xdr:rowOff>
    </xdr:from>
    <xdr:to>
      <xdr:col>15</xdr:col>
      <xdr:colOff>50800</xdr:colOff>
      <xdr:row>82</xdr:row>
      <xdr:rowOff>62864</xdr:rowOff>
    </xdr:to>
    <xdr:cxnSp macro="">
      <xdr:nvCxnSpPr>
        <xdr:cNvPr id="300" name="直線コネクタ 299">
          <a:extLst>
            <a:ext uri="{FF2B5EF4-FFF2-40B4-BE49-F238E27FC236}">
              <a16:creationId xmlns:a16="http://schemas.microsoft.com/office/drawing/2014/main" id="{7E7B55F9-D068-4AA2-A4D1-3031F8C8861E}"/>
            </a:ext>
          </a:extLst>
        </xdr:cNvPr>
        <xdr:cNvCxnSpPr/>
      </xdr:nvCxnSpPr>
      <xdr:spPr>
        <a:xfrm>
          <a:off x="2019300" y="14089380"/>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114316</xdr:rowOff>
    </xdr:from>
    <xdr:ext cx="405111" cy="259045"/>
    <xdr:sp macro="" textlink="">
      <xdr:nvSpPr>
        <xdr:cNvPr id="301" name="n_1aveValue【公営住宅】&#10;有形固定資産減価償却率">
          <a:extLst>
            <a:ext uri="{FF2B5EF4-FFF2-40B4-BE49-F238E27FC236}">
              <a16:creationId xmlns:a16="http://schemas.microsoft.com/office/drawing/2014/main" id="{08BBFB77-4A3B-4AA0-B8E8-E017ACB0D867}"/>
            </a:ext>
          </a:extLst>
        </xdr:cNvPr>
        <xdr:cNvSpPr txBox="1"/>
      </xdr:nvSpPr>
      <xdr:spPr>
        <a:xfrm>
          <a:off x="35820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124477</xdr:rowOff>
    </xdr:from>
    <xdr:ext cx="405111" cy="259045"/>
    <xdr:sp macro="" textlink="">
      <xdr:nvSpPr>
        <xdr:cNvPr id="302" name="n_2aveValue【公営住宅】&#10;有形固定資産減価償却率">
          <a:extLst>
            <a:ext uri="{FF2B5EF4-FFF2-40B4-BE49-F238E27FC236}">
              <a16:creationId xmlns:a16="http://schemas.microsoft.com/office/drawing/2014/main" id="{405F1B5B-E141-4C39-ADD9-3EA0E123467B}"/>
            </a:ext>
          </a:extLst>
        </xdr:cNvPr>
        <xdr:cNvSpPr txBox="1"/>
      </xdr:nvSpPr>
      <xdr:spPr>
        <a:xfrm>
          <a:off x="2705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106697</xdr:rowOff>
    </xdr:from>
    <xdr:ext cx="405111" cy="259045"/>
    <xdr:sp macro="" textlink="">
      <xdr:nvSpPr>
        <xdr:cNvPr id="303" name="n_3aveValue【公営住宅】&#10;有形固定資産減価償却率">
          <a:extLst>
            <a:ext uri="{FF2B5EF4-FFF2-40B4-BE49-F238E27FC236}">
              <a16:creationId xmlns:a16="http://schemas.microsoft.com/office/drawing/2014/main" id="{2ACCE004-FCDB-496F-8F1A-55F283EE32AA}"/>
            </a:ext>
          </a:extLst>
        </xdr:cNvPr>
        <xdr:cNvSpPr txBox="1"/>
      </xdr:nvSpPr>
      <xdr:spPr>
        <a:xfrm>
          <a:off x="1816744" y="1416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149241</xdr:rowOff>
    </xdr:from>
    <xdr:ext cx="405111" cy="259045"/>
    <xdr:sp macro="" textlink="">
      <xdr:nvSpPr>
        <xdr:cNvPr id="304" name="n_4aveValue【公営住宅】&#10;有形固定資産減価償却率">
          <a:extLst>
            <a:ext uri="{FF2B5EF4-FFF2-40B4-BE49-F238E27FC236}">
              <a16:creationId xmlns:a16="http://schemas.microsoft.com/office/drawing/2014/main" id="{9CAC3397-D334-433A-A286-1A3B6065AAA9}"/>
            </a:ext>
          </a:extLst>
        </xdr:cNvPr>
        <xdr:cNvSpPr txBox="1"/>
      </xdr:nvSpPr>
      <xdr:spPr>
        <a:xfrm>
          <a:off x="927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135907</xdr:rowOff>
    </xdr:from>
    <xdr:ext cx="405111" cy="259045"/>
    <xdr:sp macro="" textlink="">
      <xdr:nvSpPr>
        <xdr:cNvPr id="305" name="n_1mainValue【公営住宅】&#10;有形固定資産減価償却率">
          <a:extLst>
            <a:ext uri="{FF2B5EF4-FFF2-40B4-BE49-F238E27FC236}">
              <a16:creationId xmlns:a16="http://schemas.microsoft.com/office/drawing/2014/main" id="{7BEE4BCF-7B15-489D-8D4E-33A387FBDD3D}"/>
            </a:ext>
          </a:extLst>
        </xdr:cNvPr>
        <xdr:cNvSpPr txBox="1"/>
      </xdr:nvSpPr>
      <xdr:spPr>
        <a:xfrm>
          <a:off x="3582044" y="1385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104791</xdr:rowOff>
    </xdr:from>
    <xdr:ext cx="405111" cy="259045"/>
    <xdr:sp macro="" textlink="">
      <xdr:nvSpPr>
        <xdr:cNvPr id="306" name="n_2mainValue【公営住宅】&#10;有形固定資産減価償却率">
          <a:extLst>
            <a:ext uri="{FF2B5EF4-FFF2-40B4-BE49-F238E27FC236}">
              <a16:creationId xmlns:a16="http://schemas.microsoft.com/office/drawing/2014/main" id="{D197ACA7-E662-4BCF-9C07-FC8FD14A1A1E}"/>
            </a:ext>
          </a:extLst>
        </xdr:cNvPr>
        <xdr:cNvSpPr txBox="1"/>
      </xdr:nvSpPr>
      <xdr:spPr>
        <a:xfrm>
          <a:off x="2705744" y="1416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97807</xdr:rowOff>
    </xdr:from>
    <xdr:ext cx="405111" cy="259045"/>
    <xdr:sp macro="" textlink="">
      <xdr:nvSpPr>
        <xdr:cNvPr id="307" name="n_3mainValue【公営住宅】&#10;有形固定資産減価償却率">
          <a:extLst>
            <a:ext uri="{FF2B5EF4-FFF2-40B4-BE49-F238E27FC236}">
              <a16:creationId xmlns:a16="http://schemas.microsoft.com/office/drawing/2014/main" id="{64794266-2C23-45A7-A538-5DAE60261A94}"/>
            </a:ext>
          </a:extLst>
        </xdr:cNvPr>
        <xdr:cNvSpPr txBox="1"/>
      </xdr:nvSpPr>
      <xdr:spPr>
        <a:xfrm>
          <a:off x="18167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a:extLst>
            <a:ext uri="{FF2B5EF4-FFF2-40B4-BE49-F238E27FC236}">
              <a16:creationId xmlns:a16="http://schemas.microsoft.com/office/drawing/2014/main" id="{DBBC0AAD-4000-4406-96CA-8FB53F79284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a:extLst>
            <a:ext uri="{FF2B5EF4-FFF2-40B4-BE49-F238E27FC236}">
              <a16:creationId xmlns:a16="http://schemas.microsoft.com/office/drawing/2014/main" id="{D92BCDE4-D931-4362-8093-1C8D80A1B33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a:extLst>
            <a:ext uri="{FF2B5EF4-FFF2-40B4-BE49-F238E27FC236}">
              <a16:creationId xmlns:a16="http://schemas.microsoft.com/office/drawing/2014/main" id="{B41A9564-1B2C-4F0E-9AC6-A457D55E7C4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a:extLst>
            <a:ext uri="{FF2B5EF4-FFF2-40B4-BE49-F238E27FC236}">
              <a16:creationId xmlns:a16="http://schemas.microsoft.com/office/drawing/2014/main" id="{273D95C9-609B-4B57-8063-1357C0A8CFC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a:extLst>
            <a:ext uri="{FF2B5EF4-FFF2-40B4-BE49-F238E27FC236}">
              <a16:creationId xmlns:a16="http://schemas.microsoft.com/office/drawing/2014/main" id="{6D7CC609-88EB-4DF3-8145-4A2FBAB85B1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a:extLst>
            <a:ext uri="{FF2B5EF4-FFF2-40B4-BE49-F238E27FC236}">
              <a16:creationId xmlns:a16="http://schemas.microsoft.com/office/drawing/2014/main" id="{441E8024-E8FC-4802-A399-7CB658342F6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a:extLst>
            <a:ext uri="{FF2B5EF4-FFF2-40B4-BE49-F238E27FC236}">
              <a16:creationId xmlns:a16="http://schemas.microsoft.com/office/drawing/2014/main" id="{6B4EBCD0-2733-42CA-93D0-8D1BF71BE4C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a:extLst>
            <a:ext uri="{FF2B5EF4-FFF2-40B4-BE49-F238E27FC236}">
              <a16:creationId xmlns:a16="http://schemas.microsoft.com/office/drawing/2014/main" id="{E6918E40-1970-40B4-B6F2-F17CA3954BE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a:extLst>
            <a:ext uri="{FF2B5EF4-FFF2-40B4-BE49-F238E27FC236}">
              <a16:creationId xmlns:a16="http://schemas.microsoft.com/office/drawing/2014/main" id="{B21003AC-FD5E-441B-AA3C-FA116DF6266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a:extLst>
            <a:ext uri="{FF2B5EF4-FFF2-40B4-BE49-F238E27FC236}">
              <a16:creationId xmlns:a16="http://schemas.microsoft.com/office/drawing/2014/main" id="{75EDDE4C-D145-49EB-A164-4343A1FFF42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8" name="直線コネクタ 317">
          <a:extLst>
            <a:ext uri="{FF2B5EF4-FFF2-40B4-BE49-F238E27FC236}">
              <a16:creationId xmlns:a16="http://schemas.microsoft.com/office/drawing/2014/main" id="{92936562-EA3F-4200-8836-181B18FA2347}"/>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9" name="テキスト ボックス 318">
          <a:extLst>
            <a:ext uri="{FF2B5EF4-FFF2-40B4-BE49-F238E27FC236}">
              <a16:creationId xmlns:a16="http://schemas.microsoft.com/office/drawing/2014/main" id="{EF39699B-7B34-4361-9D76-A265B3A1F76B}"/>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0" name="直線コネクタ 319">
          <a:extLst>
            <a:ext uri="{FF2B5EF4-FFF2-40B4-BE49-F238E27FC236}">
              <a16:creationId xmlns:a16="http://schemas.microsoft.com/office/drawing/2014/main" id="{B49CCC4F-F5D5-4C75-BF7F-EAF201063B9B}"/>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1" name="テキスト ボックス 320">
          <a:extLst>
            <a:ext uri="{FF2B5EF4-FFF2-40B4-BE49-F238E27FC236}">
              <a16:creationId xmlns:a16="http://schemas.microsoft.com/office/drawing/2014/main" id="{33291DAD-D927-4257-910F-96BAAC8BD8BB}"/>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2" name="直線コネクタ 321">
          <a:extLst>
            <a:ext uri="{FF2B5EF4-FFF2-40B4-BE49-F238E27FC236}">
              <a16:creationId xmlns:a16="http://schemas.microsoft.com/office/drawing/2014/main" id="{CBA814B6-E0AB-42E6-A912-2BDD8920A0EE}"/>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3" name="テキスト ボックス 322">
          <a:extLst>
            <a:ext uri="{FF2B5EF4-FFF2-40B4-BE49-F238E27FC236}">
              <a16:creationId xmlns:a16="http://schemas.microsoft.com/office/drawing/2014/main" id="{AB66FD8A-C0DC-4479-A378-1119F6F0E3A9}"/>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4" name="直線コネクタ 323">
          <a:extLst>
            <a:ext uri="{FF2B5EF4-FFF2-40B4-BE49-F238E27FC236}">
              <a16:creationId xmlns:a16="http://schemas.microsoft.com/office/drawing/2014/main" id="{913F8C97-E33C-4E86-AA52-C24AAD5EC804}"/>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5" name="テキスト ボックス 324">
          <a:extLst>
            <a:ext uri="{FF2B5EF4-FFF2-40B4-BE49-F238E27FC236}">
              <a16:creationId xmlns:a16="http://schemas.microsoft.com/office/drawing/2014/main" id="{31DE8516-75C8-49E8-A77E-DCC5A7D81F54}"/>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6" name="直線コネクタ 325">
          <a:extLst>
            <a:ext uri="{FF2B5EF4-FFF2-40B4-BE49-F238E27FC236}">
              <a16:creationId xmlns:a16="http://schemas.microsoft.com/office/drawing/2014/main" id="{64ECB064-C084-4092-BA04-DF55DE63E4C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7" name="テキスト ボックス 326">
          <a:extLst>
            <a:ext uri="{FF2B5EF4-FFF2-40B4-BE49-F238E27FC236}">
              <a16:creationId xmlns:a16="http://schemas.microsoft.com/office/drawing/2014/main" id="{325475A7-CB18-498A-877D-B55C563C182A}"/>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a:extLst>
            <a:ext uri="{FF2B5EF4-FFF2-40B4-BE49-F238E27FC236}">
              <a16:creationId xmlns:a16="http://schemas.microsoft.com/office/drawing/2014/main" id="{1D5D1164-125A-4210-A2FB-3BC086113F4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9" name="テキスト ボックス 328">
          <a:extLst>
            <a:ext uri="{FF2B5EF4-FFF2-40B4-BE49-F238E27FC236}">
              <a16:creationId xmlns:a16="http://schemas.microsoft.com/office/drawing/2014/main" id="{18249EE3-A70D-4DBA-A41B-C5A9F7209E18}"/>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公営住宅】&#10;一人当たり面積グラフ枠">
          <a:extLst>
            <a:ext uri="{FF2B5EF4-FFF2-40B4-BE49-F238E27FC236}">
              <a16:creationId xmlns:a16="http://schemas.microsoft.com/office/drawing/2014/main" id="{408BC8E0-CAB8-4D7C-AAB4-1DD53F4C0C3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15621</xdr:rowOff>
    </xdr:from>
    <xdr:to>
      <xdr:col>54</xdr:col>
      <xdr:colOff>189865</xdr:colOff>
      <xdr:row>86</xdr:row>
      <xdr:rowOff>93345</xdr:rowOff>
    </xdr:to>
    <xdr:cxnSp macro="">
      <xdr:nvCxnSpPr>
        <xdr:cNvPr id="331" name="直線コネクタ 330">
          <a:extLst>
            <a:ext uri="{FF2B5EF4-FFF2-40B4-BE49-F238E27FC236}">
              <a16:creationId xmlns:a16="http://schemas.microsoft.com/office/drawing/2014/main" id="{2C925AFA-AB17-4392-AEE5-90FBFF1CE29E}"/>
            </a:ext>
          </a:extLst>
        </xdr:cNvPr>
        <xdr:cNvCxnSpPr/>
      </xdr:nvCxnSpPr>
      <xdr:spPr>
        <a:xfrm flipV="1">
          <a:off x="10476865" y="13388721"/>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32" name="【公営住宅】&#10;一人当たり面積最小値テキスト">
          <a:extLst>
            <a:ext uri="{FF2B5EF4-FFF2-40B4-BE49-F238E27FC236}">
              <a16:creationId xmlns:a16="http://schemas.microsoft.com/office/drawing/2014/main" id="{08421E04-370F-40BC-BE04-D2B5C671F274}"/>
            </a:ext>
          </a:extLst>
        </xdr:cNvPr>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33" name="直線コネクタ 332">
          <a:extLst>
            <a:ext uri="{FF2B5EF4-FFF2-40B4-BE49-F238E27FC236}">
              <a16:creationId xmlns:a16="http://schemas.microsoft.com/office/drawing/2014/main" id="{395DB775-1D92-4B87-BF04-A943FD899E4E}"/>
            </a:ext>
          </a:extLst>
        </xdr:cNvPr>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133748</xdr:rowOff>
    </xdr:from>
    <xdr:ext cx="469744" cy="259045"/>
    <xdr:sp macro="" textlink="">
      <xdr:nvSpPr>
        <xdr:cNvPr id="334" name="【公営住宅】&#10;一人当たり面積最大値テキスト">
          <a:extLst>
            <a:ext uri="{FF2B5EF4-FFF2-40B4-BE49-F238E27FC236}">
              <a16:creationId xmlns:a16="http://schemas.microsoft.com/office/drawing/2014/main" id="{02C2719B-410D-4F35-85EF-0CF3E40A59B9}"/>
            </a:ext>
          </a:extLst>
        </xdr:cNvPr>
        <xdr:cNvSpPr txBox="1"/>
      </xdr:nvSpPr>
      <xdr:spPr>
        <a:xfrm>
          <a:off x="10515600" y="1316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15621</xdr:rowOff>
    </xdr:from>
    <xdr:to>
      <xdr:col>55</xdr:col>
      <xdr:colOff>88900</xdr:colOff>
      <xdr:row>78</xdr:row>
      <xdr:rowOff>15621</xdr:rowOff>
    </xdr:to>
    <xdr:cxnSp macro="">
      <xdr:nvCxnSpPr>
        <xdr:cNvPr id="335" name="直線コネクタ 334">
          <a:extLst>
            <a:ext uri="{FF2B5EF4-FFF2-40B4-BE49-F238E27FC236}">
              <a16:creationId xmlns:a16="http://schemas.microsoft.com/office/drawing/2014/main" id="{26456EF5-B84B-41FB-BFC3-90DE421B4352}"/>
            </a:ext>
          </a:extLst>
        </xdr:cNvPr>
        <xdr:cNvCxnSpPr/>
      </xdr:nvCxnSpPr>
      <xdr:spPr>
        <a:xfrm>
          <a:off x="10388600" y="13388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142003</xdr:rowOff>
    </xdr:from>
    <xdr:ext cx="469744" cy="259045"/>
    <xdr:sp macro="" textlink="">
      <xdr:nvSpPr>
        <xdr:cNvPr id="336" name="【公営住宅】&#10;一人当たり面積平均値テキスト">
          <a:extLst>
            <a:ext uri="{FF2B5EF4-FFF2-40B4-BE49-F238E27FC236}">
              <a16:creationId xmlns:a16="http://schemas.microsoft.com/office/drawing/2014/main" id="{D6F443C1-F357-4758-A83D-5B155769F271}"/>
            </a:ext>
          </a:extLst>
        </xdr:cNvPr>
        <xdr:cNvSpPr txBox="1"/>
      </xdr:nvSpPr>
      <xdr:spPr>
        <a:xfrm>
          <a:off x="10515600" y="14372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119126</xdr:rowOff>
    </xdr:from>
    <xdr:to>
      <xdr:col>55</xdr:col>
      <xdr:colOff>50800</xdr:colOff>
      <xdr:row>85</xdr:row>
      <xdr:rowOff>49276</xdr:rowOff>
    </xdr:to>
    <xdr:sp macro="" textlink="">
      <xdr:nvSpPr>
        <xdr:cNvPr id="337" name="フローチャート: 判断 336">
          <a:extLst>
            <a:ext uri="{FF2B5EF4-FFF2-40B4-BE49-F238E27FC236}">
              <a16:creationId xmlns:a16="http://schemas.microsoft.com/office/drawing/2014/main" id="{6CE2DA6A-991E-4916-828E-341BA75D7A45}"/>
            </a:ext>
          </a:extLst>
        </xdr:cNvPr>
        <xdr:cNvSpPr/>
      </xdr:nvSpPr>
      <xdr:spPr>
        <a:xfrm>
          <a:off x="10426700" y="1452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121413</xdr:rowOff>
    </xdr:from>
    <xdr:to>
      <xdr:col>50</xdr:col>
      <xdr:colOff>165100</xdr:colOff>
      <xdr:row>85</xdr:row>
      <xdr:rowOff>51563</xdr:rowOff>
    </xdr:to>
    <xdr:sp macro="" textlink="">
      <xdr:nvSpPr>
        <xdr:cNvPr id="338" name="フローチャート: 判断 337">
          <a:extLst>
            <a:ext uri="{FF2B5EF4-FFF2-40B4-BE49-F238E27FC236}">
              <a16:creationId xmlns:a16="http://schemas.microsoft.com/office/drawing/2014/main" id="{4B9EB908-288A-4FD5-A26D-386781119561}"/>
            </a:ext>
          </a:extLst>
        </xdr:cNvPr>
        <xdr:cNvSpPr/>
      </xdr:nvSpPr>
      <xdr:spPr>
        <a:xfrm>
          <a:off x="9588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130938</xdr:rowOff>
    </xdr:from>
    <xdr:to>
      <xdr:col>46</xdr:col>
      <xdr:colOff>38100</xdr:colOff>
      <xdr:row>85</xdr:row>
      <xdr:rowOff>61088</xdr:rowOff>
    </xdr:to>
    <xdr:sp macro="" textlink="">
      <xdr:nvSpPr>
        <xdr:cNvPr id="339" name="フローチャート: 判断 338">
          <a:extLst>
            <a:ext uri="{FF2B5EF4-FFF2-40B4-BE49-F238E27FC236}">
              <a16:creationId xmlns:a16="http://schemas.microsoft.com/office/drawing/2014/main" id="{12557952-471B-408D-AFF6-3CA7BF2D6B5E}"/>
            </a:ext>
          </a:extLst>
        </xdr:cNvPr>
        <xdr:cNvSpPr/>
      </xdr:nvSpPr>
      <xdr:spPr>
        <a:xfrm>
          <a:off x="8699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109982</xdr:rowOff>
    </xdr:from>
    <xdr:to>
      <xdr:col>41</xdr:col>
      <xdr:colOff>101600</xdr:colOff>
      <xdr:row>85</xdr:row>
      <xdr:rowOff>40132</xdr:rowOff>
    </xdr:to>
    <xdr:sp macro="" textlink="">
      <xdr:nvSpPr>
        <xdr:cNvPr id="340" name="フローチャート: 判断 339">
          <a:extLst>
            <a:ext uri="{FF2B5EF4-FFF2-40B4-BE49-F238E27FC236}">
              <a16:creationId xmlns:a16="http://schemas.microsoft.com/office/drawing/2014/main" id="{0B395559-3820-4DDB-9B4F-AD2042924081}"/>
            </a:ext>
          </a:extLst>
        </xdr:cNvPr>
        <xdr:cNvSpPr/>
      </xdr:nvSpPr>
      <xdr:spPr>
        <a:xfrm>
          <a:off x="7810500" y="1451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11303</xdr:rowOff>
    </xdr:from>
    <xdr:to>
      <xdr:col>36</xdr:col>
      <xdr:colOff>165100</xdr:colOff>
      <xdr:row>84</xdr:row>
      <xdr:rowOff>112903</xdr:rowOff>
    </xdr:to>
    <xdr:sp macro="" textlink="">
      <xdr:nvSpPr>
        <xdr:cNvPr id="341" name="フローチャート: 判断 340">
          <a:extLst>
            <a:ext uri="{FF2B5EF4-FFF2-40B4-BE49-F238E27FC236}">
              <a16:creationId xmlns:a16="http://schemas.microsoft.com/office/drawing/2014/main" id="{BC6724BB-78DA-42D3-8C58-8F7C0B93E484}"/>
            </a:ext>
          </a:extLst>
        </xdr:cNvPr>
        <xdr:cNvSpPr/>
      </xdr:nvSpPr>
      <xdr:spPr>
        <a:xfrm>
          <a:off x="6921500" y="144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42FF8ABB-788A-48E1-B899-53E234C01FF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AA903417-9643-4C3A-A7C4-F972388EE33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8905C97F-0C9B-413A-83D5-DA62B4A1DD5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59CF36E4-3372-464E-8F12-0F80A636590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06A1C567-ED7A-4D08-A41C-D14BD4A0578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169418</xdr:rowOff>
    </xdr:from>
    <xdr:to>
      <xdr:col>55</xdr:col>
      <xdr:colOff>50800</xdr:colOff>
      <xdr:row>85</xdr:row>
      <xdr:rowOff>99568</xdr:rowOff>
    </xdr:to>
    <xdr:sp macro="" textlink="">
      <xdr:nvSpPr>
        <xdr:cNvPr id="347" name="楕円 346">
          <a:extLst>
            <a:ext uri="{FF2B5EF4-FFF2-40B4-BE49-F238E27FC236}">
              <a16:creationId xmlns:a16="http://schemas.microsoft.com/office/drawing/2014/main" id="{815D2AC5-FBD1-44C1-850E-0C63963AE407}"/>
            </a:ext>
          </a:extLst>
        </xdr:cNvPr>
        <xdr:cNvSpPr/>
      </xdr:nvSpPr>
      <xdr:spPr>
        <a:xfrm>
          <a:off x="10426700" y="1457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147845</xdr:rowOff>
    </xdr:from>
    <xdr:ext cx="469744" cy="259045"/>
    <xdr:sp macro="" textlink="">
      <xdr:nvSpPr>
        <xdr:cNvPr id="348" name="【公営住宅】&#10;一人当たり面積該当値テキスト">
          <a:extLst>
            <a:ext uri="{FF2B5EF4-FFF2-40B4-BE49-F238E27FC236}">
              <a16:creationId xmlns:a16="http://schemas.microsoft.com/office/drawing/2014/main" id="{F3C89E1F-693F-4940-A8CB-AD7CE22B88D0}"/>
            </a:ext>
          </a:extLst>
        </xdr:cNvPr>
        <xdr:cNvSpPr txBox="1"/>
      </xdr:nvSpPr>
      <xdr:spPr>
        <a:xfrm>
          <a:off x="10515600" y="14549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168275</xdr:rowOff>
    </xdr:from>
    <xdr:to>
      <xdr:col>50</xdr:col>
      <xdr:colOff>165100</xdr:colOff>
      <xdr:row>85</xdr:row>
      <xdr:rowOff>98425</xdr:rowOff>
    </xdr:to>
    <xdr:sp macro="" textlink="">
      <xdr:nvSpPr>
        <xdr:cNvPr id="349" name="楕円 348">
          <a:extLst>
            <a:ext uri="{FF2B5EF4-FFF2-40B4-BE49-F238E27FC236}">
              <a16:creationId xmlns:a16="http://schemas.microsoft.com/office/drawing/2014/main" id="{93CD8790-02A5-40F6-A68C-5E2343A63F84}"/>
            </a:ext>
          </a:extLst>
        </xdr:cNvPr>
        <xdr:cNvSpPr/>
      </xdr:nvSpPr>
      <xdr:spPr>
        <a:xfrm>
          <a:off x="9588500" y="1457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47625</xdr:rowOff>
    </xdr:from>
    <xdr:to>
      <xdr:col>55</xdr:col>
      <xdr:colOff>0</xdr:colOff>
      <xdr:row>85</xdr:row>
      <xdr:rowOff>48768</xdr:rowOff>
    </xdr:to>
    <xdr:cxnSp macro="">
      <xdr:nvCxnSpPr>
        <xdr:cNvPr id="350" name="直線コネクタ 349">
          <a:extLst>
            <a:ext uri="{FF2B5EF4-FFF2-40B4-BE49-F238E27FC236}">
              <a16:creationId xmlns:a16="http://schemas.microsoft.com/office/drawing/2014/main" id="{867B4070-DA07-4BEF-BEB1-A82F3444B760}"/>
            </a:ext>
          </a:extLst>
        </xdr:cNvPr>
        <xdr:cNvCxnSpPr/>
      </xdr:nvCxnSpPr>
      <xdr:spPr>
        <a:xfrm>
          <a:off x="9639300" y="14620875"/>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169418</xdr:rowOff>
    </xdr:from>
    <xdr:to>
      <xdr:col>46</xdr:col>
      <xdr:colOff>38100</xdr:colOff>
      <xdr:row>85</xdr:row>
      <xdr:rowOff>99568</xdr:rowOff>
    </xdr:to>
    <xdr:sp macro="" textlink="">
      <xdr:nvSpPr>
        <xdr:cNvPr id="351" name="楕円 350">
          <a:extLst>
            <a:ext uri="{FF2B5EF4-FFF2-40B4-BE49-F238E27FC236}">
              <a16:creationId xmlns:a16="http://schemas.microsoft.com/office/drawing/2014/main" id="{C043AEF8-5DB0-4EF2-9745-3154409BCD5C}"/>
            </a:ext>
          </a:extLst>
        </xdr:cNvPr>
        <xdr:cNvSpPr/>
      </xdr:nvSpPr>
      <xdr:spPr>
        <a:xfrm>
          <a:off x="8699500" y="1457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47625</xdr:rowOff>
    </xdr:from>
    <xdr:to>
      <xdr:col>50</xdr:col>
      <xdr:colOff>114300</xdr:colOff>
      <xdr:row>85</xdr:row>
      <xdr:rowOff>48768</xdr:rowOff>
    </xdr:to>
    <xdr:cxnSp macro="">
      <xdr:nvCxnSpPr>
        <xdr:cNvPr id="352" name="直線コネクタ 351">
          <a:extLst>
            <a:ext uri="{FF2B5EF4-FFF2-40B4-BE49-F238E27FC236}">
              <a16:creationId xmlns:a16="http://schemas.microsoft.com/office/drawing/2014/main" id="{B56A4954-F0AD-4692-9BA7-617F584D2873}"/>
            </a:ext>
          </a:extLst>
        </xdr:cNvPr>
        <xdr:cNvCxnSpPr/>
      </xdr:nvCxnSpPr>
      <xdr:spPr>
        <a:xfrm flipV="1">
          <a:off x="8750300" y="14620875"/>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170180</xdr:rowOff>
    </xdr:from>
    <xdr:to>
      <xdr:col>41</xdr:col>
      <xdr:colOff>101600</xdr:colOff>
      <xdr:row>85</xdr:row>
      <xdr:rowOff>100330</xdr:rowOff>
    </xdr:to>
    <xdr:sp macro="" textlink="">
      <xdr:nvSpPr>
        <xdr:cNvPr id="353" name="楕円 352">
          <a:extLst>
            <a:ext uri="{FF2B5EF4-FFF2-40B4-BE49-F238E27FC236}">
              <a16:creationId xmlns:a16="http://schemas.microsoft.com/office/drawing/2014/main" id="{C2262D6E-339E-470E-94C5-0B762FD22469}"/>
            </a:ext>
          </a:extLst>
        </xdr:cNvPr>
        <xdr:cNvSpPr/>
      </xdr:nvSpPr>
      <xdr:spPr>
        <a:xfrm>
          <a:off x="7810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48768</xdr:rowOff>
    </xdr:from>
    <xdr:to>
      <xdr:col>45</xdr:col>
      <xdr:colOff>177800</xdr:colOff>
      <xdr:row>85</xdr:row>
      <xdr:rowOff>49530</xdr:rowOff>
    </xdr:to>
    <xdr:cxnSp macro="">
      <xdr:nvCxnSpPr>
        <xdr:cNvPr id="354" name="直線コネクタ 353">
          <a:extLst>
            <a:ext uri="{FF2B5EF4-FFF2-40B4-BE49-F238E27FC236}">
              <a16:creationId xmlns:a16="http://schemas.microsoft.com/office/drawing/2014/main" id="{93305DEA-DAC9-40EB-8D3C-6D846B89C1D2}"/>
            </a:ext>
          </a:extLst>
        </xdr:cNvPr>
        <xdr:cNvCxnSpPr/>
      </xdr:nvCxnSpPr>
      <xdr:spPr>
        <a:xfrm flipV="1">
          <a:off x="7861300" y="1462201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68090</xdr:rowOff>
    </xdr:from>
    <xdr:ext cx="469744" cy="259045"/>
    <xdr:sp macro="" textlink="">
      <xdr:nvSpPr>
        <xdr:cNvPr id="355" name="n_1aveValue【公営住宅】&#10;一人当たり面積">
          <a:extLst>
            <a:ext uri="{FF2B5EF4-FFF2-40B4-BE49-F238E27FC236}">
              <a16:creationId xmlns:a16="http://schemas.microsoft.com/office/drawing/2014/main" id="{517A4C12-C9C7-4487-8AAC-B94B9D3D8599}"/>
            </a:ext>
          </a:extLst>
        </xdr:cNvPr>
        <xdr:cNvSpPr txBox="1"/>
      </xdr:nvSpPr>
      <xdr:spPr>
        <a:xfrm>
          <a:off x="9391727" y="14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77615</xdr:rowOff>
    </xdr:from>
    <xdr:ext cx="469744" cy="259045"/>
    <xdr:sp macro="" textlink="">
      <xdr:nvSpPr>
        <xdr:cNvPr id="356" name="n_2aveValue【公営住宅】&#10;一人当たり面積">
          <a:extLst>
            <a:ext uri="{FF2B5EF4-FFF2-40B4-BE49-F238E27FC236}">
              <a16:creationId xmlns:a16="http://schemas.microsoft.com/office/drawing/2014/main" id="{C0BC77CC-359B-414D-BC23-48E7024B669D}"/>
            </a:ext>
          </a:extLst>
        </xdr:cNvPr>
        <xdr:cNvSpPr txBox="1"/>
      </xdr:nvSpPr>
      <xdr:spPr>
        <a:xfrm>
          <a:off x="8515427" y="1430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56659</xdr:rowOff>
    </xdr:from>
    <xdr:ext cx="469744" cy="259045"/>
    <xdr:sp macro="" textlink="">
      <xdr:nvSpPr>
        <xdr:cNvPr id="357" name="n_3aveValue【公営住宅】&#10;一人当たり面積">
          <a:extLst>
            <a:ext uri="{FF2B5EF4-FFF2-40B4-BE49-F238E27FC236}">
              <a16:creationId xmlns:a16="http://schemas.microsoft.com/office/drawing/2014/main" id="{EA9B9AB7-1581-429E-B36F-6E1842296769}"/>
            </a:ext>
          </a:extLst>
        </xdr:cNvPr>
        <xdr:cNvSpPr txBox="1"/>
      </xdr:nvSpPr>
      <xdr:spPr>
        <a:xfrm>
          <a:off x="7626427" y="1428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129430</xdr:rowOff>
    </xdr:from>
    <xdr:ext cx="469744" cy="259045"/>
    <xdr:sp macro="" textlink="">
      <xdr:nvSpPr>
        <xdr:cNvPr id="358" name="n_4aveValue【公営住宅】&#10;一人当たり面積">
          <a:extLst>
            <a:ext uri="{FF2B5EF4-FFF2-40B4-BE49-F238E27FC236}">
              <a16:creationId xmlns:a16="http://schemas.microsoft.com/office/drawing/2014/main" id="{F07DBA93-33D9-48CD-8500-D9130AD6AB55}"/>
            </a:ext>
          </a:extLst>
        </xdr:cNvPr>
        <xdr:cNvSpPr txBox="1"/>
      </xdr:nvSpPr>
      <xdr:spPr>
        <a:xfrm>
          <a:off x="6737427" y="1418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89552</xdr:rowOff>
    </xdr:from>
    <xdr:ext cx="469744" cy="259045"/>
    <xdr:sp macro="" textlink="">
      <xdr:nvSpPr>
        <xdr:cNvPr id="359" name="n_1mainValue【公営住宅】&#10;一人当たり面積">
          <a:extLst>
            <a:ext uri="{FF2B5EF4-FFF2-40B4-BE49-F238E27FC236}">
              <a16:creationId xmlns:a16="http://schemas.microsoft.com/office/drawing/2014/main" id="{E7472B50-C1F5-4B50-BE0B-7725F2E2227C}"/>
            </a:ext>
          </a:extLst>
        </xdr:cNvPr>
        <xdr:cNvSpPr txBox="1"/>
      </xdr:nvSpPr>
      <xdr:spPr>
        <a:xfrm>
          <a:off x="9391727" y="1466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90695</xdr:rowOff>
    </xdr:from>
    <xdr:ext cx="469744" cy="259045"/>
    <xdr:sp macro="" textlink="">
      <xdr:nvSpPr>
        <xdr:cNvPr id="360" name="n_2mainValue【公営住宅】&#10;一人当たり面積">
          <a:extLst>
            <a:ext uri="{FF2B5EF4-FFF2-40B4-BE49-F238E27FC236}">
              <a16:creationId xmlns:a16="http://schemas.microsoft.com/office/drawing/2014/main" id="{1542F128-7E24-446F-BC23-BE46D45772CE}"/>
            </a:ext>
          </a:extLst>
        </xdr:cNvPr>
        <xdr:cNvSpPr txBox="1"/>
      </xdr:nvSpPr>
      <xdr:spPr>
        <a:xfrm>
          <a:off x="8515427" y="1466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91457</xdr:rowOff>
    </xdr:from>
    <xdr:ext cx="469744" cy="259045"/>
    <xdr:sp macro="" textlink="">
      <xdr:nvSpPr>
        <xdr:cNvPr id="361" name="n_3mainValue【公営住宅】&#10;一人当たり面積">
          <a:extLst>
            <a:ext uri="{FF2B5EF4-FFF2-40B4-BE49-F238E27FC236}">
              <a16:creationId xmlns:a16="http://schemas.microsoft.com/office/drawing/2014/main" id="{C435863E-067D-4E8F-A8BD-7A3B88E083AF}"/>
            </a:ext>
          </a:extLst>
        </xdr:cNvPr>
        <xdr:cNvSpPr txBox="1"/>
      </xdr:nvSpPr>
      <xdr:spPr>
        <a:xfrm>
          <a:off x="7626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a:extLst>
            <a:ext uri="{FF2B5EF4-FFF2-40B4-BE49-F238E27FC236}">
              <a16:creationId xmlns:a16="http://schemas.microsoft.com/office/drawing/2014/main" id="{D9FE0525-AEE9-42AC-87AF-4D6DC4F3BD4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a:extLst>
            <a:ext uri="{FF2B5EF4-FFF2-40B4-BE49-F238E27FC236}">
              <a16:creationId xmlns:a16="http://schemas.microsoft.com/office/drawing/2014/main" id="{CD64ABC7-A63C-47B6-ADAB-24B61BC89C8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a:extLst>
            <a:ext uri="{FF2B5EF4-FFF2-40B4-BE49-F238E27FC236}">
              <a16:creationId xmlns:a16="http://schemas.microsoft.com/office/drawing/2014/main" id="{E8445CFB-7308-41E1-9780-E93BEB0278C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a:extLst>
            <a:ext uri="{FF2B5EF4-FFF2-40B4-BE49-F238E27FC236}">
              <a16:creationId xmlns:a16="http://schemas.microsoft.com/office/drawing/2014/main" id="{EEB9DE24-B8CE-4C3E-ABC2-FD960A3999C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a:extLst>
            <a:ext uri="{FF2B5EF4-FFF2-40B4-BE49-F238E27FC236}">
              <a16:creationId xmlns:a16="http://schemas.microsoft.com/office/drawing/2014/main" id="{3EBD9A9F-0488-47B5-AC4B-EDE13E6C6EB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a:extLst>
            <a:ext uri="{FF2B5EF4-FFF2-40B4-BE49-F238E27FC236}">
              <a16:creationId xmlns:a16="http://schemas.microsoft.com/office/drawing/2014/main" id="{DCBBCBDC-2881-4022-9562-D469FD7CA1B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a:extLst>
            <a:ext uri="{FF2B5EF4-FFF2-40B4-BE49-F238E27FC236}">
              <a16:creationId xmlns:a16="http://schemas.microsoft.com/office/drawing/2014/main" id="{9F2DD2CF-A793-41FD-B353-236CCABF720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a:extLst>
            <a:ext uri="{FF2B5EF4-FFF2-40B4-BE49-F238E27FC236}">
              <a16:creationId xmlns:a16="http://schemas.microsoft.com/office/drawing/2014/main" id="{57C96E9E-271D-493E-BF76-A87EDF3CC9EC}"/>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0" name="正方形/長方形 369">
          <a:extLst>
            <a:ext uri="{FF2B5EF4-FFF2-40B4-BE49-F238E27FC236}">
              <a16:creationId xmlns:a16="http://schemas.microsoft.com/office/drawing/2014/main" id="{597AB4C8-28E6-4C84-8E49-1AABB424EE0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1" name="正方形/長方形 370">
          <a:extLst>
            <a:ext uri="{FF2B5EF4-FFF2-40B4-BE49-F238E27FC236}">
              <a16:creationId xmlns:a16="http://schemas.microsoft.com/office/drawing/2014/main" id="{ACD9A027-6233-48F7-B70E-ED07124F65B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2" name="正方形/長方形 371">
          <a:extLst>
            <a:ext uri="{FF2B5EF4-FFF2-40B4-BE49-F238E27FC236}">
              <a16:creationId xmlns:a16="http://schemas.microsoft.com/office/drawing/2014/main" id="{70167403-A2A7-4E2D-8219-9703B21D09D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3" name="正方形/長方形 372">
          <a:extLst>
            <a:ext uri="{FF2B5EF4-FFF2-40B4-BE49-F238E27FC236}">
              <a16:creationId xmlns:a16="http://schemas.microsoft.com/office/drawing/2014/main" id="{6529DC2F-F3D0-4BA2-B4C2-3B9E5584EB0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4" name="正方形/長方形 373">
          <a:extLst>
            <a:ext uri="{FF2B5EF4-FFF2-40B4-BE49-F238E27FC236}">
              <a16:creationId xmlns:a16="http://schemas.microsoft.com/office/drawing/2014/main" id="{861243DE-E9D4-4C1E-AEBA-620CE346FB9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5" name="正方形/長方形 374">
          <a:extLst>
            <a:ext uri="{FF2B5EF4-FFF2-40B4-BE49-F238E27FC236}">
              <a16:creationId xmlns:a16="http://schemas.microsoft.com/office/drawing/2014/main" id="{A41780D4-B5CC-4F1E-B61D-E0DE4F1B7B6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6" name="正方形/長方形 375">
          <a:extLst>
            <a:ext uri="{FF2B5EF4-FFF2-40B4-BE49-F238E27FC236}">
              <a16:creationId xmlns:a16="http://schemas.microsoft.com/office/drawing/2014/main" id="{C4DECDFD-FAE6-48F8-83C6-B72441FB149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7" name="正方形/長方形 376">
          <a:extLst>
            <a:ext uri="{FF2B5EF4-FFF2-40B4-BE49-F238E27FC236}">
              <a16:creationId xmlns:a16="http://schemas.microsoft.com/office/drawing/2014/main" id="{EFDCF9AE-37B4-4D11-96FA-FB9FBF356FFE}"/>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8" name="正方形/長方形 377">
          <a:extLst>
            <a:ext uri="{FF2B5EF4-FFF2-40B4-BE49-F238E27FC236}">
              <a16:creationId xmlns:a16="http://schemas.microsoft.com/office/drawing/2014/main" id="{21DF57C7-7F8A-4F78-A910-475A60F9062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9" name="正方形/長方形 378">
          <a:extLst>
            <a:ext uri="{FF2B5EF4-FFF2-40B4-BE49-F238E27FC236}">
              <a16:creationId xmlns:a16="http://schemas.microsoft.com/office/drawing/2014/main" id="{36BFEC5B-D5D7-4C9B-9E78-9A79F0734C5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0" name="正方形/長方形 379">
          <a:extLst>
            <a:ext uri="{FF2B5EF4-FFF2-40B4-BE49-F238E27FC236}">
              <a16:creationId xmlns:a16="http://schemas.microsoft.com/office/drawing/2014/main" id="{8901D6F3-8B9A-4254-8660-1E615E0A19C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1" name="正方形/長方形 380">
          <a:extLst>
            <a:ext uri="{FF2B5EF4-FFF2-40B4-BE49-F238E27FC236}">
              <a16:creationId xmlns:a16="http://schemas.microsoft.com/office/drawing/2014/main" id="{1B0EEAF6-8AF1-4B19-9D04-18C9360F275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2" name="正方形/長方形 381">
          <a:extLst>
            <a:ext uri="{FF2B5EF4-FFF2-40B4-BE49-F238E27FC236}">
              <a16:creationId xmlns:a16="http://schemas.microsoft.com/office/drawing/2014/main" id="{46EFE8AE-99BD-4A52-83DE-EC992F0A3B7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3" name="正方形/長方形 382">
          <a:extLst>
            <a:ext uri="{FF2B5EF4-FFF2-40B4-BE49-F238E27FC236}">
              <a16:creationId xmlns:a16="http://schemas.microsoft.com/office/drawing/2014/main" id="{95A21A94-C7A1-471A-AE7D-2DDE3FADCFF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4" name="正方形/長方形 383">
          <a:extLst>
            <a:ext uri="{FF2B5EF4-FFF2-40B4-BE49-F238E27FC236}">
              <a16:creationId xmlns:a16="http://schemas.microsoft.com/office/drawing/2014/main" id="{9F38AFED-6A3B-4841-8456-0A703F89D82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5" name="正方形/長方形 384">
          <a:extLst>
            <a:ext uri="{FF2B5EF4-FFF2-40B4-BE49-F238E27FC236}">
              <a16:creationId xmlns:a16="http://schemas.microsoft.com/office/drawing/2014/main" id="{3BBDE1BF-CDD4-4223-8251-417BB9E4A46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6" name="テキスト ボックス 385">
          <a:extLst>
            <a:ext uri="{FF2B5EF4-FFF2-40B4-BE49-F238E27FC236}">
              <a16:creationId xmlns:a16="http://schemas.microsoft.com/office/drawing/2014/main" id="{7CA96F08-5EE5-4FE7-A666-5966136A4E6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7" name="直線コネクタ 386">
          <a:extLst>
            <a:ext uri="{FF2B5EF4-FFF2-40B4-BE49-F238E27FC236}">
              <a16:creationId xmlns:a16="http://schemas.microsoft.com/office/drawing/2014/main" id="{0691D274-A796-4165-9806-5C0BCA40AC9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8" name="テキスト ボックス 387">
          <a:extLst>
            <a:ext uri="{FF2B5EF4-FFF2-40B4-BE49-F238E27FC236}">
              <a16:creationId xmlns:a16="http://schemas.microsoft.com/office/drawing/2014/main" id="{9E7A86C7-1178-424C-B7EA-D87D57C1097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9" name="直線コネクタ 388">
          <a:extLst>
            <a:ext uri="{FF2B5EF4-FFF2-40B4-BE49-F238E27FC236}">
              <a16:creationId xmlns:a16="http://schemas.microsoft.com/office/drawing/2014/main" id="{42DCE7E0-36BA-4786-BCA5-466AAE46BA63}"/>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0" name="テキスト ボックス 389">
          <a:extLst>
            <a:ext uri="{FF2B5EF4-FFF2-40B4-BE49-F238E27FC236}">
              <a16:creationId xmlns:a16="http://schemas.microsoft.com/office/drawing/2014/main" id="{5758C405-DEC1-4D00-B02F-AB4BDCFA4C07}"/>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1" name="直線コネクタ 390">
          <a:extLst>
            <a:ext uri="{FF2B5EF4-FFF2-40B4-BE49-F238E27FC236}">
              <a16:creationId xmlns:a16="http://schemas.microsoft.com/office/drawing/2014/main" id="{B45AD1AC-2B19-4626-895B-6A7545BD0BD7}"/>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2" name="テキスト ボックス 391">
          <a:extLst>
            <a:ext uri="{FF2B5EF4-FFF2-40B4-BE49-F238E27FC236}">
              <a16:creationId xmlns:a16="http://schemas.microsoft.com/office/drawing/2014/main" id="{FD7D005D-774C-43F9-ACA7-544428DA43E9}"/>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3" name="直線コネクタ 392">
          <a:extLst>
            <a:ext uri="{FF2B5EF4-FFF2-40B4-BE49-F238E27FC236}">
              <a16:creationId xmlns:a16="http://schemas.microsoft.com/office/drawing/2014/main" id="{A9D49ABD-348D-4E00-8C71-9B48A07A4E1F}"/>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4" name="テキスト ボックス 393">
          <a:extLst>
            <a:ext uri="{FF2B5EF4-FFF2-40B4-BE49-F238E27FC236}">
              <a16:creationId xmlns:a16="http://schemas.microsoft.com/office/drawing/2014/main" id="{6996252E-64AE-4B7C-8604-BEF95D8B1751}"/>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5" name="直線コネクタ 394">
          <a:extLst>
            <a:ext uri="{FF2B5EF4-FFF2-40B4-BE49-F238E27FC236}">
              <a16:creationId xmlns:a16="http://schemas.microsoft.com/office/drawing/2014/main" id="{1F9B2412-DE82-487A-9E85-8B5F3170A6D2}"/>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6" name="テキスト ボックス 395">
          <a:extLst>
            <a:ext uri="{FF2B5EF4-FFF2-40B4-BE49-F238E27FC236}">
              <a16:creationId xmlns:a16="http://schemas.microsoft.com/office/drawing/2014/main" id="{E22D1E3C-3FDB-4F93-BD66-D8E4A9C13A1E}"/>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7" name="直線コネクタ 396">
          <a:extLst>
            <a:ext uri="{FF2B5EF4-FFF2-40B4-BE49-F238E27FC236}">
              <a16:creationId xmlns:a16="http://schemas.microsoft.com/office/drawing/2014/main" id="{5E8A72FE-C4AF-45B1-8C65-DBC41FCAC41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8" name="テキスト ボックス 397">
          <a:extLst>
            <a:ext uri="{FF2B5EF4-FFF2-40B4-BE49-F238E27FC236}">
              <a16:creationId xmlns:a16="http://schemas.microsoft.com/office/drawing/2014/main" id="{64DBC6DB-6865-4ED0-8C69-6897FF4EFBA6}"/>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9" name="直線コネクタ 398">
          <a:extLst>
            <a:ext uri="{FF2B5EF4-FFF2-40B4-BE49-F238E27FC236}">
              <a16:creationId xmlns:a16="http://schemas.microsoft.com/office/drawing/2014/main" id="{037725D9-E810-40A0-9A20-FA67FEFE625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0" name="テキスト ボックス 399">
          <a:extLst>
            <a:ext uri="{FF2B5EF4-FFF2-40B4-BE49-F238E27FC236}">
              <a16:creationId xmlns:a16="http://schemas.microsoft.com/office/drawing/2014/main" id="{B2D6BC45-2968-41EB-9E5E-14D9D44034DD}"/>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1" name="【認定こども園・幼稚園・保育所】&#10;有形固定資産減価償却率グラフ枠">
          <a:extLst>
            <a:ext uri="{FF2B5EF4-FFF2-40B4-BE49-F238E27FC236}">
              <a16:creationId xmlns:a16="http://schemas.microsoft.com/office/drawing/2014/main" id="{1882129D-E9AA-48FF-B36C-B943022269F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38100</xdr:rowOff>
    </xdr:to>
    <xdr:cxnSp macro="">
      <xdr:nvCxnSpPr>
        <xdr:cNvPr id="402" name="直線コネクタ 401">
          <a:extLst>
            <a:ext uri="{FF2B5EF4-FFF2-40B4-BE49-F238E27FC236}">
              <a16:creationId xmlns:a16="http://schemas.microsoft.com/office/drawing/2014/main" id="{4B451A9E-34C2-4BF3-AB57-D12FDEA23316}"/>
            </a:ext>
          </a:extLst>
        </xdr:cNvPr>
        <xdr:cNvCxnSpPr/>
      </xdr:nvCxnSpPr>
      <xdr:spPr>
        <a:xfrm flipV="1">
          <a:off x="16318864" y="57226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03" name="【認定こども園・幼稚園・保育所】&#10;有形固定資産減価償却率最小値テキスト">
          <a:extLst>
            <a:ext uri="{FF2B5EF4-FFF2-40B4-BE49-F238E27FC236}">
              <a16:creationId xmlns:a16="http://schemas.microsoft.com/office/drawing/2014/main" id="{16414BF8-C2E0-463D-834F-005D1AB427AE}"/>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04" name="直線コネクタ 403">
          <a:extLst>
            <a:ext uri="{FF2B5EF4-FFF2-40B4-BE49-F238E27FC236}">
              <a16:creationId xmlns:a16="http://schemas.microsoft.com/office/drawing/2014/main" id="{C7AD297D-DACD-43B0-B082-CFC5AD59A00A}"/>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05" name="【認定こども園・幼稚園・保育所】&#10;有形固定資産減価償却率最大値テキスト">
          <a:extLst>
            <a:ext uri="{FF2B5EF4-FFF2-40B4-BE49-F238E27FC236}">
              <a16:creationId xmlns:a16="http://schemas.microsoft.com/office/drawing/2014/main" id="{3018677B-3CA1-48D6-819C-A8356CFB97FC}"/>
            </a:ext>
          </a:extLst>
        </xdr:cNvPr>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06" name="直線コネクタ 405">
          <a:extLst>
            <a:ext uri="{FF2B5EF4-FFF2-40B4-BE49-F238E27FC236}">
              <a16:creationId xmlns:a16="http://schemas.microsoft.com/office/drawing/2014/main" id="{5BD82C6C-DD53-4336-A84F-C66AC314BE60}"/>
            </a:ext>
          </a:extLst>
        </xdr:cNvPr>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124477</xdr:rowOff>
    </xdr:from>
    <xdr:ext cx="405111" cy="259045"/>
    <xdr:sp macro="" textlink="">
      <xdr:nvSpPr>
        <xdr:cNvPr id="407" name="【認定こども園・幼稚園・保育所】&#10;有形固定資産減価償却率平均値テキスト">
          <a:extLst>
            <a:ext uri="{FF2B5EF4-FFF2-40B4-BE49-F238E27FC236}">
              <a16:creationId xmlns:a16="http://schemas.microsoft.com/office/drawing/2014/main" id="{512CFB77-943A-4DA7-B91F-7924736050A7}"/>
            </a:ext>
          </a:extLst>
        </xdr:cNvPr>
        <xdr:cNvSpPr txBox="1"/>
      </xdr:nvSpPr>
      <xdr:spPr>
        <a:xfrm>
          <a:off x="16357600" y="612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408" name="フローチャート: 判断 407">
          <a:extLst>
            <a:ext uri="{FF2B5EF4-FFF2-40B4-BE49-F238E27FC236}">
              <a16:creationId xmlns:a16="http://schemas.microsoft.com/office/drawing/2014/main" id="{F9A700CF-6846-436C-84EC-ACE06E58F887}"/>
            </a:ext>
          </a:extLst>
        </xdr:cNvPr>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130175</xdr:rowOff>
    </xdr:from>
    <xdr:to>
      <xdr:col>81</xdr:col>
      <xdr:colOff>101600</xdr:colOff>
      <xdr:row>37</xdr:row>
      <xdr:rowOff>60325</xdr:rowOff>
    </xdr:to>
    <xdr:sp macro="" textlink="">
      <xdr:nvSpPr>
        <xdr:cNvPr id="409" name="フローチャート: 判断 408">
          <a:extLst>
            <a:ext uri="{FF2B5EF4-FFF2-40B4-BE49-F238E27FC236}">
              <a16:creationId xmlns:a16="http://schemas.microsoft.com/office/drawing/2014/main" id="{4D6FCDA0-CDEA-4C11-9C53-F752D4726B6A}"/>
            </a:ext>
          </a:extLst>
        </xdr:cNvPr>
        <xdr:cNvSpPr/>
      </xdr:nvSpPr>
      <xdr:spPr>
        <a:xfrm>
          <a:off x="15430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xdr:rowOff>
    </xdr:from>
    <xdr:to>
      <xdr:col>76</xdr:col>
      <xdr:colOff>165100</xdr:colOff>
      <xdr:row>37</xdr:row>
      <xdr:rowOff>109855</xdr:rowOff>
    </xdr:to>
    <xdr:sp macro="" textlink="">
      <xdr:nvSpPr>
        <xdr:cNvPr id="410" name="フローチャート: 判断 409">
          <a:extLst>
            <a:ext uri="{FF2B5EF4-FFF2-40B4-BE49-F238E27FC236}">
              <a16:creationId xmlns:a16="http://schemas.microsoft.com/office/drawing/2014/main" id="{5F828936-91FE-4196-B386-37E3B614203B}"/>
            </a:ext>
          </a:extLst>
        </xdr:cNvPr>
        <xdr:cNvSpPr/>
      </xdr:nvSpPr>
      <xdr:spPr>
        <a:xfrm>
          <a:off x="14541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147320</xdr:rowOff>
    </xdr:from>
    <xdr:to>
      <xdr:col>72</xdr:col>
      <xdr:colOff>38100</xdr:colOff>
      <xdr:row>37</xdr:row>
      <xdr:rowOff>77470</xdr:rowOff>
    </xdr:to>
    <xdr:sp macro="" textlink="">
      <xdr:nvSpPr>
        <xdr:cNvPr id="411" name="フローチャート: 判断 410">
          <a:extLst>
            <a:ext uri="{FF2B5EF4-FFF2-40B4-BE49-F238E27FC236}">
              <a16:creationId xmlns:a16="http://schemas.microsoft.com/office/drawing/2014/main" id="{06ECF13E-3E16-4F05-BF92-246C9D6649AB}"/>
            </a:ext>
          </a:extLst>
        </xdr:cNvPr>
        <xdr:cNvSpPr/>
      </xdr:nvSpPr>
      <xdr:spPr>
        <a:xfrm>
          <a:off x="13652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122555</xdr:rowOff>
    </xdr:from>
    <xdr:to>
      <xdr:col>67</xdr:col>
      <xdr:colOff>101600</xdr:colOff>
      <xdr:row>37</xdr:row>
      <xdr:rowOff>52705</xdr:rowOff>
    </xdr:to>
    <xdr:sp macro="" textlink="">
      <xdr:nvSpPr>
        <xdr:cNvPr id="412" name="フローチャート: 判断 411">
          <a:extLst>
            <a:ext uri="{FF2B5EF4-FFF2-40B4-BE49-F238E27FC236}">
              <a16:creationId xmlns:a16="http://schemas.microsoft.com/office/drawing/2014/main" id="{0D9C2C48-BCC3-4FB0-A058-64B3B026DEEF}"/>
            </a:ext>
          </a:extLst>
        </xdr:cNvPr>
        <xdr:cNvSpPr/>
      </xdr:nvSpPr>
      <xdr:spPr>
        <a:xfrm>
          <a:off x="12763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id="{3A00160F-4CDC-418F-B1D0-D14D6264BA0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9B3C983F-265E-4B0F-B4D3-761DF0AFCDF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9899A45D-FBD5-415B-9BA5-A39A6E5C282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99C4D375-F350-465A-B386-CFD265F27A0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3C5B09FC-5F62-43C3-98DE-841653EAF65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103505</xdr:rowOff>
    </xdr:from>
    <xdr:to>
      <xdr:col>85</xdr:col>
      <xdr:colOff>177800</xdr:colOff>
      <xdr:row>42</xdr:row>
      <xdr:rowOff>33655</xdr:rowOff>
    </xdr:to>
    <xdr:sp macro="" textlink="">
      <xdr:nvSpPr>
        <xdr:cNvPr id="418" name="楕円 417">
          <a:extLst>
            <a:ext uri="{FF2B5EF4-FFF2-40B4-BE49-F238E27FC236}">
              <a16:creationId xmlns:a16="http://schemas.microsoft.com/office/drawing/2014/main" id="{27ED2B3E-F9CD-4349-8B40-9456182F6EB2}"/>
            </a:ext>
          </a:extLst>
        </xdr:cNvPr>
        <xdr:cNvSpPr/>
      </xdr:nvSpPr>
      <xdr:spPr>
        <a:xfrm>
          <a:off x="16268700" y="713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18432</xdr:rowOff>
    </xdr:from>
    <xdr:ext cx="405111" cy="259045"/>
    <xdr:sp macro="" textlink="">
      <xdr:nvSpPr>
        <xdr:cNvPr id="419" name="【認定こども園・幼稚園・保育所】&#10;有形固定資産減価償却率該当値テキスト">
          <a:extLst>
            <a:ext uri="{FF2B5EF4-FFF2-40B4-BE49-F238E27FC236}">
              <a16:creationId xmlns:a16="http://schemas.microsoft.com/office/drawing/2014/main" id="{1ED39C70-53AF-4548-99BD-CD3BA7F449FC}"/>
            </a:ext>
          </a:extLst>
        </xdr:cNvPr>
        <xdr:cNvSpPr txBox="1"/>
      </xdr:nvSpPr>
      <xdr:spPr>
        <a:xfrm>
          <a:off x="16357600" y="7047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97790</xdr:rowOff>
    </xdr:from>
    <xdr:to>
      <xdr:col>81</xdr:col>
      <xdr:colOff>101600</xdr:colOff>
      <xdr:row>42</xdr:row>
      <xdr:rowOff>27940</xdr:rowOff>
    </xdr:to>
    <xdr:sp macro="" textlink="">
      <xdr:nvSpPr>
        <xdr:cNvPr id="420" name="楕円 419">
          <a:extLst>
            <a:ext uri="{FF2B5EF4-FFF2-40B4-BE49-F238E27FC236}">
              <a16:creationId xmlns:a16="http://schemas.microsoft.com/office/drawing/2014/main" id="{AC6E85F6-F7A5-4317-9FE1-FFDF5B55D158}"/>
            </a:ext>
          </a:extLst>
        </xdr:cNvPr>
        <xdr:cNvSpPr/>
      </xdr:nvSpPr>
      <xdr:spPr>
        <a:xfrm>
          <a:off x="154305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148590</xdr:rowOff>
    </xdr:from>
    <xdr:to>
      <xdr:col>85</xdr:col>
      <xdr:colOff>127000</xdr:colOff>
      <xdr:row>41</xdr:row>
      <xdr:rowOff>154305</xdr:rowOff>
    </xdr:to>
    <xdr:cxnSp macro="">
      <xdr:nvCxnSpPr>
        <xdr:cNvPr id="421" name="直線コネクタ 420">
          <a:extLst>
            <a:ext uri="{FF2B5EF4-FFF2-40B4-BE49-F238E27FC236}">
              <a16:creationId xmlns:a16="http://schemas.microsoft.com/office/drawing/2014/main" id="{49F6C468-31AB-4C69-91B3-94670FFE10F3}"/>
            </a:ext>
          </a:extLst>
        </xdr:cNvPr>
        <xdr:cNvCxnSpPr/>
      </xdr:nvCxnSpPr>
      <xdr:spPr>
        <a:xfrm>
          <a:off x="15481300" y="717804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90170</xdr:rowOff>
    </xdr:from>
    <xdr:to>
      <xdr:col>76</xdr:col>
      <xdr:colOff>165100</xdr:colOff>
      <xdr:row>42</xdr:row>
      <xdr:rowOff>20320</xdr:rowOff>
    </xdr:to>
    <xdr:sp macro="" textlink="">
      <xdr:nvSpPr>
        <xdr:cNvPr id="422" name="楕円 421">
          <a:extLst>
            <a:ext uri="{FF2B5EF4-FFF2-40B4-BE49-F238E27FC236}">
              <a16:creationId xmlns:a16="http://schemas.microsoft.com/office/drawing/2014/main" id="{DF4E9EFE-42E4-45D6-A194-B3342635F234}"/>
            </a:ext>
          </a:extLst>
        </xdr:cNvPr>
        <xdr:cNvSpPr/>
      </xdr:nvSpPr>
      <xdr:spPr>
        <a:xfrm>
          <a:off x="14541500" y="711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140970</xdr:rowOff>
    </xdr:from>
    <xdr:to>
      <xdr:col>81</xdr:col>
      <xdr:colOff>50800</xdr:colOff>
      <xdr:row>41</xdr:row>
      <xdr:rowOff>148590</xdr:rowOff>
    </xdr:to>
    <xdr:cxnSp macro="">
      <xdr:nvCxnSpPr>
        <xdr:cNvPr id="423" name="直線コネクタ 422">
          <a:extLst>
            <a:ext uri="{FF2B5EF4-FFF2-40B4-BE49-F238E27FC236}">
              <a16:creationId xmlns:a16="http://schemas.microsoft.com/office/drawing/2014/main" id="{5DAAE8EE-B647-4D54-8528-8DD4D46E573D}"/>
            </a:ext>
          </a:extLst>
        </xdr:cNvPr>
        <xdr:cNvCxnSpPr/>
      </xdr:nvCxnSpPr>
      <xdr:spPr>
        <a:xfrm>
          <a:off x="14592300" y="7170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95885</xdr:rowOff>
    </xdr:from>
    <xdr:to>
      <xdr:col>72</xdr:col>
      <xdr:colOff>38100</xdr:colOff>
      <xdr:row>42</xdr:row>
      <xdr:rowOff>26035</xdr:rowOff>
    </xdr:to>
    <xdr:sp macro="" textlink="">
      <xdr:nvSpPr>
        <xdr:cNvPr id="424" name="楕円 423">
          <a:extLst>
            <a:ext uri="{FF2B5EF4-FFF2-40B4-BE49-F238E27FC236}">
              <a16:creationId xmlns:a16="http://schemas.microsoft.com/office/drawing/2014/main" id="{2C1E2DF6-4D17-4F68-8CEE-86675EABCE77}"/>
            </a:ext>
          </a:extLst>
        </xdr:cNvPr>
        <xdr:cNvSpPr/>
      </xdr:nvSpPr>
      <xdr:spPr>
        <a:xfrm>
          <a:off x="13652500" y="712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140970</xdr:rowOff>
    </xdr:from>
    <xdr:to>
      <xdr:col>76</xdr:col>
      <xdr:colOff>114300</xdr:colOff>
      <xdr:row>41</xdr:row>
      <xdr:rowOff>146685</xdr:rowOff>
    </xdr:to>
    <xdr:cxnSp macro="">
      <xdr:nvCxnSpPr>
        <xdr:cNvPr id="425" name="直線コネクタ 424">
          <a:extLst>
            <a:ext uri="{FF2B5EF4-FFF2-40B4-BE49-F238E27FC236}">
              <a16:creationId xmlns:a16="http://schemas.microsoft.com/office/drawing/2014/main" id="{39747A9D-590E-4B3C-B1F9-FC1E3229EB3D}"/>
            </a:ext>
          </a:extLst>
        </xdr:cNvPr>
        <xdr:cNvCxnSpPr/>
      </xdr:nvCxnSpPr>
      <xdr:spPr>
        <a:xfrm flipV="1">
          <a:off x="13703300" y="717042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76852</xdr:rowOff>
    </xdr:from>
    <xdr:ext cx="405111" cy="259045"/>
    <xdr:sp macro="" textlink="">
      <xdr:nvSpPr>
        <xdr:cNvPr id="426" name="n_1aveValue【認定こども園・幼稚園・保育所】&#10;有形固定資産減価償却率">
          <a:extLst>
            <a:ext uri="{FF2B5EF4-FFF2-40B4-BE49-F238E27FC236}">
              <a16:creationId xmlns:a16="http://schemas.microsoft.com/office/drawing/2014/main" id="{D9B691B3-C8E8-437C-9E50-1C638589EC97}"/>
            </a:ext>
          </a:extLst>
        </xdr:cNvPr>
        <xdr:cNvSpPr txBox="1"/>
      </xdr:nvSpPr>
      <xdr:spPr>
        <a:xfrm>
          <a:off x="152660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126382</xdr:rowOff>
    </xdr:from>
    <xdr:ext cx="405111" cy="259045"/>
    <xdr:sp macro="" textlink="">
      <xdr:nvSpPr>
        <xdr:cNvPr id="427" name="n_2aveValue【認定こども園・幼稚園・保育所】&#10;有形固定資産減価償却率">
          <a:extLst>
            <a:ext uri="{FF2B5EF4-FFF2-40B4-BE49-F238E27FC236}">
              <a16:creationId xmlns:a16="http://schemas.microsoft.com/office/drawing/2014/main" id="{92086953-A23D-4007-A6EA-19BCD0301361}"/>
            </a:ext>
          </a:extLst>
        </xdr:cNvPr>
        <xdr:cNvSpPr txBox="1"/>
      </xdr:nvSpPr>
      <xdr:spPr>
        <a:xfrm>
          <a:off x="14389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93997</xdr:rowOff>
    </xdr:from>
    <xdr:ext cx="405111" cy="259045"/>
    <xdr:sp macro="" textlink="">
      <xdr:nvSpPr>
        <xdr:cNvPr id="428" name="n_3aveValue【認定こども園・幼稚園・保育所】&#10;有形固定資産減価償却率">
          <a:extLst>
            <a:ext uri="{FF2B5EF4-FFF2-40B4-BE49-F238E27FC236}">
              <a16:creationId xmlns:a16="http://schemas.microsoft.com/office/drawing/2014/main" id="{488EAB57-8F81-4A61-BFE6-CA6CCD5AC474}"/>
            </a:ext>
          </a:extLst>
        </xdr:cNvPr>
        <xdr:cNvSpPr txBox="1"/>
      </xdr:nvSpPr>
      <xdr:spPr>
        <a:xfrm>
          <a:off x="1350074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69232</xdr:rowOff>
    </xdr:from>
    <xdr:ext cx="405111" cy="259045"/>
    <xdr:sp macro="" textlink="">
      <xdr:nvSpPr>
        <xdr:cNvPr id="429" name="n_4aveValue【認定こども園・幼稚園・保育所】&#10;有形固定資産減価償却率">
          <a:extLst>
            <a:ext uri="{FF2B5EF4-FFF2-40B4-BE49-F238E27FC236}">
              <a16:creationId xmlns:a16="http://schemas.microsoft.com/office/drawing/2014/main" id="{2B7A9AE3-FA3F-4121-8AF8-4F74601DC672}"/>
            </a:ext>
          </a:extLst>
        </xdr:cNvPr>
        <xdr:cNvSpPr txBox="1"/>
      </xdr:nvSpPr>
      <xdr:spPr>
        <a:xfrm>
          <a:off x="126117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19067</xdr:rowOff>
    </xdr:from>
    <xdr:ext cx="405111" cy="259045"/>
    <xdr:sp macro="" textlink="">
      <xdr:nvSpPr>
        <xdr:cNvPr id="430" name="n_1mainValue【認定こども園・幼稚園・保育所】&#10;有形固定資産減価償却率">
          <a:extLst>
            <a:ext uri="{FF2B5EF4-FFF2-40B4-BE49-F238E27FC236}">
              <a16:creationId xmlns:a16="http://schemas.microsoft.com/office/drawing/2014/main" id="{8FAE9826-2FFE-4F4E-9179-A501E7BD2D0C}"/>
            </a:ext>
          </a:extLst>
        </xdr:cNvPr>
        <xdr:cNvSpPr txBox="1"/>
      </xdr:nvSpPr>
      <xdr:spPr>
        <a:xfrm>
          <a:off x="15266044" y="721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11447</xdr:rowOff>
    </xdr:from>
    <xdr:ext cx="405111" cy="259045"/>
    <xdr:sp macro="" textlink="">
      <xdr:nvSpPr>
        <xdr:cNvPr id="431" name="n_2mainValue【認定こども園・幼稚園・保育所】&#10;有形固定資産減価償却率">
          <a:extLst>
            <a:ext uri="{FF2B5EF4-FFF2-40B4-BE49-F238E27FC236}">
              <a16:creationId xmlns:a16="http://schemas.microsoft.com/office/drawing/2014/main" id="{82CBC1B3-FFB1-4EB9-ABA2-1803C11CEE5B}"/>
            </a:ext>
          </a:extLst>
        </xdr:cNvPr>
        <xdr:cNvSpPr txBox="1"/>
      </xdr:nvSpPr>
      <xdr:spPr>
        <a:xfrm>
          <a:off x="14389744"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17162</xdr:rowOff>
    </xdr:from>
    <xdr:ext cx="405111" cy="259045"/>
    <xdr:sp macro="" textlink="">
      <xdr:nvSpPr>
        <xdr:cNvPr id="432" name="n_3mainValue【認定こども園・幼稚園・保育所】&#10;有形固定資産減価償却率">
          <a:extLst>
            <a:ext uri="{FF2B5EF4-FFF2-40B4-BE49-F238E27FC236}">
              <a16:creationId xmlns:a16="http://schemas.microsoft.com/office/drawing/2014/main" id="{C1B866D2-D65E-4627-9F9B-D33D25344E2C}"/>
            </a:ext>
          </a:extLst>
        </xdr:cNvPr>
        <xdr:cNvSpPr txBox="1"/>
      </xdr:nvSpPr>
      <xdr:spPr>
        <a:xfrm>
          <a:off x="13500744" y="721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3" name="正方形/長方形 432">
          <a:extLst>
            <a:ext uri="{FF2B5EF4-FFF2-40B4-BE49-F238E27FC236}">
              <a16:creationId xmlns:a16="http://schemas.microsoft.com/office/drawing/2014/main" id="{55BDE9EE-EAE4-44AF-AD07-BBBDED4377D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4" name="正方形/長方形 433">
          <a:extLst>
            <a:ext uri="{FF2B5EF4-FFF2-40B4-BE49-F238E27FC236}">
              <a16:creationId xmlns:a16="http://schemas.microsoft.com/office/drawing/2014/main" id="{7C306C37-7BDB-4393-B074-BC926F252F3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5" name="正方形/長方形 434">
          <a:extLst>
            <a:ext uri="{FF2B5EF4-FFF2-40B4-BE49-F238E27FC236}">
              <a16:creationId xmlns:a16="http://schemas.microsoft.com/office/drawing/2014/main" id="{03BED6AF-1F00-4FD4-880E-A4907B6BD7F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6" name="正方形/長方形 435">
          <a:extLst>
            <a:ext uri="{FF2B5EF4-FFF2-40B4-BE49-F238E27FC236}">
              <a16:creationId xmlns:a16="http://schemas.microsoft.com/office/drawing/2014/main" id="{CDFAAAA2-4A13-4285-AD1F-C1A8787D402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7" name="正方形/長方形 436">
          <a:extLst>
            <a:ext uri="{FF2B5EF4-FFF2-40B4-BE49-F238E27FC236}">
              <a16:creationId xmlns:a16="http://schemas.microsoft.com/office/drawing/2014/main" id="{848C93FB-6FDE-45C0-847A-DBD933AE13D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8" name="正方形/長方形 437">
          <a:extLst>
            <a:ext uri="{FF2B5EF4-FFF2-40B4-BE49-F238E27FC236}">
              <a16:creationId xmlns:a16="http://schemas.microsoft.com/office/drawing/2014/main" id="{4E4E80A6-39C5-4105-9B7A-D8B8C0C066A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9" name="正方形/長方形 438">
          <a:extLst>
            <a:ext uri="{FF2B5EF4-FFF2-40B4-BE49-F238E27FC236}">
              <a16:creationId xmlns:a16="http://schemas.microsoft.com/office/drawing/2014/main" id="{F2742ADE-832F-426D-87D2-ACD65AFC3A8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0" name="正方形/長方形 439">
          <a:extLst>
            <a:ext uri="{FF2B5EF4-FFF2-40B4-BE49-F238E27FC236}">
              <a16:creationId xmlns:a16="http://schemas.microsoft.com/office/drawing/2014/main" id="{EE726A88-5A12-4B3C-866B-7D96F4832FF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1" name="テキスト ボックス 440">
          <a:extLst>
            <a:ext uri="{FF2B5EF4-FFF2-40B4-BE49-F238E27FC236}">
              <a16:creationId xmlns:a16="http://schemas.microsoft.com/office/drawing/2014/main" id="{7D1C9DBF-1E86-403D-968D-30A8E2E539B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2" name="直線コネクタ 441">
          <a:extLst>
            <a:ext uri="{FF2B5EF4-FFF2-40B4-BE49-F238E27FC236}">
              <a16:creationId xmlns:a16="http://schemas.microsoft.com/office/drawing/2014/main" id="{41F10B73-1FFC-4CA4-9BCE-66F078DAF1F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3" name="直線コネクタ 442">
          <a:extLst>
            <a:ext uri="{FF2B5EF4-FFF2-40B4-BE49-F238E27FC236}">
              <a16:creationId xmlns:a16="http://schemas.microsoft.com/office/drawing/2014/main" id="{12788FE8-8F82-46D7-A327-44A9284774C2}"/>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4" name="テキスト ボックス 443">
          <a:extLst>
            <a:ext uri="{FF2B5EF4-FFF2-40B4-BE49-F238E27FC236}">
              <a16:creationId xmlns:a16="http://schemas.microsoft.com/office/drawing/2014/main" id="{4492E140-5606-4061-BFE1-C48AD9B08BFB}"/>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5" name="直線コネクタ 444">
          <a:extLst>
            <a:ext uri="{FF2B5EF4-FFF2-40B4-BE49-F238E27FC236}">
              <a16:creationId xmlns:a16="http://schemas.microsoft.com/office/drawing/2014/main" id="{E558CFB0-7914-48B7-9E8E-96C6D0C69032}"/>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6" name="テキスト ボックス 445">
          <a:extLst>
            <a:ext uri="{FF2B5EF4-FFF2-40B4-BE49-F238E27FC236}">
              <a16:creationId xmlns:a16="http://schemas.microsoft.com/office/drawing/2014/main" id="{7846CF7B-EA24-4FF0-A837-91E8481BFF14}"/>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7" name="直線コネクタ 446">
          <a:extLst>
            <a:ext uri="{FF2B5EF4-FFF2-40B4-BE49-F238E27FC236}">
              <a16:creationId xmlns:a16="http://schemas.microsoft.com/office/drawing/2014/main" id="{58600D5B-D88B-4FA4-B1BC-B8AD6D51F0AA}"/>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8" name="テキスト ボックス 447">
          <a:extLst>
            <a:ext uri="{FF2B5EF4-FFF2-40B4-BE49-F238E27FC236}">
              <a16:creationId xmlns:a16="http://schemas.microsoft.com/office/drawing/2014/main" id="{5685D047-FD46-4599-A060-45343C0F1A81}"/>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9" name="直線コネクタ 448">
          <a:extLst>
            <a:ext uri="{FF2B5EF4-FFF2-40B4-BE49-F238E27FC236}">
              <a16:creationId xmlns:a16="http://schemas.microsoft.com/office/drawing/2014/main" id="{0F474E19-7A58-49A4-BCBA-287D6F5E9243}"/>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0" name="テキスト ボックス 449">
          <a:extLst>
            <a:ext uri="{FF2B5EF4-FFF2-40B4-BE49-F238E27FC236}">
              <a16:creationId xmlns:a16="http://schemas.microsoft.com/office/drawing/2014/main" id="{688C40FA-F580-419E-9EDE-B818C8F19D36}"/>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1" name="直線コネクタ 450">
          <a:extLst>
            <a:ext uri="{FF2B5EF4-FFF2-40B4-BE49-F238E27FC236}">
              <a16:creationId xmlns:a16="http://schemas.microsoft.com/office/drawing/2014/main" id="{9282B543-FC5D-4666-998B-CAD32F183A3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2" name="テキスト ボックス 451">
          <a:extLst>
            <a:ext uri="{FF2B5EF4-FFF2-40B4-BE49-F238E27FC236}">
              <a16:creationId xmlns:a16="http://schemas.microsoft.com/office/drawing/2014/main" id="{34BF7C24-FA1A-49F6-948A-A2EDD9523B46}"/>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3" name="【認定こども園・幼稚園・保育所】&#10;一人当たり面積グラフ枠">
          <a:extLst>
            <a:ext uri="{FF2B5EF4-FFF2-40B4-BE49-F238E27FC236}">
              <a16:creationId xmlns:a16="http://schemas.microsoft.com/office/drawing/2014/main" id="{19D783A1-2E96-467B-9E51-B82BE75BAB7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108204</xdr:rowOff>
    </xdr:from>
    <xdr:to>
      <xdr:col>116</xdr:col>
      <xdr:colOff>62864</xdr:colOff>
      <xdr:row>41</xdr:row>
      <xdr:rowOff>105918</xdr:rowOff>
    </xdr:to>
    <xdr:cxnSp macro="">
      <xdr:nvCxnSpPr>
        <xdr:cNvPr id="454" name="直線コネクタ 453">
          <a:extLst>
            <a:ext uri="{FF2B5EF4-FFF2-40B4-BE49-F238E27FC236}">
              <a16:creationId xmlns:a16="http://schemas.microsoft.com/office/drawing/2014/main" id="{25E5BB55-2E87-4978-940E-C6B9776A1C43}"/>
            </a:ext>
          </a:extLst>
        </xdr:cNvPr>
        <xdr:cNvCxnSpPr/>
      </xdr:nvCxnSpPr>
      <xdr:spPr>
        <a:xfrm flipV="1">
          <a:off x="22160864" y="5937504"/>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109745</xdr:rowOff>
    </xdr:from>
    <xdr:ext cx="469744" cy="259045"/>
    <xdr:sp macro="" textlink="">
      <xdr:nvSpPr>
        <xdr:cNvPr id="455" name="【認定こども園・幼稚園・保育所】&#10;一人当たり面積最小値テキスト">
          <a:extLst>
            <a:ext uri="{FF2B5EF4-FFF2-40B4-BE49-F238E27FC236}">
              <a16:creationId xmlns:a16="http://schemas.microsoft.com/office/drawing/2014/main" id="{F6088B0E-192B-45A4-83E1-5BC56DCEAAD0}"/>
            </a:ext>
          </a:extLst>
        </xdr:cNvPr>
        <xdr:cNvSpPr txBox="1"/>
      </xdr:nvSpPr>
      <xdr:spPr>
        <a:xfrm>
          <a:off x="22199600"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105918</xdr:rowOff>
    </xdr:from>
    <xdr:to>
      <xdr:col>116</xdr:col>
      <xdr:colOff>152400</xdr:colOff>
      <xdr:row>41</xdr:row>
      <xdr:rowOff>105918</xdr:rowOff>
    </xdr:to>
    <xdr:cxnSp macro="">
      <xdr:nvCxnSpPr>
        <xdr:cNvPr id="456" name="直線コネクタ 455">
          <a:extLst>
            <a:ext uri="{FF2B5EF4-FFF2-40B4-BE49-F238E27FC236}">
              <a16:creationId xmlns:a16="http://schemas.microsoft.com/office/drawing/2014/main" id="{E197DBEE-60F7-4B07-AAED-C93FE0B7F4A4}"/>
            </a:ext>
          </a:extLst>
        </xdr:cNvPr>
        <xdr:cNvCxnSpPr/>
      </xdr:nvCxnSpPr>
      <xdr:spPr>
        <a:xfrm>
          <a:off x="22072600" y="713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54881</xdr:rowOff>
    </xdr:from>
    <xdr:ext cx="469744" cy="259045"/>
    <xdr:sp macro="" textlink="">
      <xdr:nvSpPr>
        <xdr:cNvPr id="457" name="【認定こども園・幼稚園・保育所】&#10;一人当たり面積最大値テキスト">
          <a:extLst>
            <a:ext uri="{FF2B5EF4-FFF2-40B4-BE49-F238E27FC236}">
              <a16:creationId xmlns:a16="http://schemas.microsoft.com/office/drawing/2014/main" id="{05822F78-FD87-4882-B691-56ED59D3E3FE}"/>
            </a:ext>
          </a:extLst>
        </xdr:cNvPr>
        <xdr:cNvSpPr txBox="1"/>
      </xdr:nvSpPr>
      <xdr:spPr>
        <a:xfrm>
          <a:off x="22199600" y="571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108204</xdr:rowOff>
    </xdr:from>
    <xdr:to>
      <xdr:col>116</xdr:col>
      <xdr:colOff>152400</xdr:colOff>
      <xdr:row>34</xdr:row>
      <xdr:rowOff>108204</xdr:rowOff>
    </xdr:to>
    <xdr:cxnSp macro="">
      <xdr:nvCxnSpPr>
        <xdr:cNvPr id="458" name="直線コネクタ 457">
          <a:extLst>
            <a:ext uri="{FF2B5EF4-FFF2-40B4-BE49-F238E27FC236}">
              <a16:creationId xmlns:a16="http://schemas.microsoft.com/office/drawing/2014/main" id="{61A3A27A-E61D-4F9B-AAAF-CFF820C7ADAD}"/>
            </a:ext>
          </a:extLst>
        </xdr:cNvPr>
        <xdr:cNvCxnSpPr/>
      </xdr:nvCxnSpPr>
      <xdr:spPr>
        <a:xfrm>
          <a:off x="22072600" y="593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16273</xdr:rowOff>
    </xdr:from>
    <xdr:ext cx="469744" cy="259045"/>
    <xdr:sp macro="" textlink="">
      <xdr:nvSpPr>
        <xdr:cNvPr id="459" name="【認定こども園・幼稚園・保育所】&#10;一人当たり面積平均値テキスト">
          <a:extLst>
            <a:ext uri="{FF2B5EF4-FFF2-40B4-BE49-F238E27FC236}">
              <a16:creationId xmlns:a16="http://schemas.microsoft.com/office/drawing/2014/main" id="{41B3C1C3-87A7-4CD8-90CB-88A284F9870F}"/>
            </a:ext>
          </a:extLst>
        </xdr:cNvPr>
        <xdr:cNvSpPr txBox="1"/>
      </xdr:nvSpPr>
      <xdr:spPr>
        <a:xfrm>
          <a:off x="22199600" y="65313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164846</xdr:rowOff>
    </xdr:from>
    <xdr:to>
      <xdr:col>116</xdr:col>
      <xdr:colOff>114300</xdr:colOff>
      <xdr:row>39</xdr:row>
      <xdr:rowOff>94996</xdr:rowOff>
    </xdr:to>
    <xdr:sp macro="" textlink="">
      <xdr:nvSpPr>
        <xdr:cNvPr id="460" name="フローチャート: 判断 459">
          <a:extLst>
            <a:ext uri="{FF2B5EF4-FFF2-40B4-BE49-F238E27FC236}">
              <a16:creationId xmlns:a16="http://schemas.microsoft.com/office/drawing/2014/main" id="{4A460E34-D642-4911-AE9F-EA83F8B005DF}"/>
            </a:ext>
          </a:extLst>
        </xdr:cNvPr>
        <xdr:cNvSpPr/>
      </xdr:nvSpPr>
      <xdr:spPr>
        <a:xfrm>
          <a:off x="221107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461" name="フローチャート: 判断 460">
          <a:extLst>
            <a:ext uri="{FF2B5EF4-FFF2-40B4-BE49-F238E27FC236}">
              <a16:creationId xmlns:a16="http://schemas.microsoft.com/office/drawing/2014/main" id="{B071C52F-63B7-42E1-9A09-7DD05D1DBE27}"/>
            </a:ext>
          </a:extLst>
        </xdr:cNvPr>
        <xdr:cNvSpPr/>
      </xdr:nvSpPr>
      <xdr:spPr>
        <a:xfrm>
          <a:off x="21272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462" name="フローチャート: 判断 461">
          <a:extLst>
            <a:ext uri="{FF2B5EF4-FFF2-40B4-BE49-F238E27FC236}">
              <a16:creationId xmlns:a16="http://schemas.microsoft.com/office/drawing/2014/main" id="{934C6235-037F-4479-88BC-C30561395A0E}"/>
            </a:ext>
          </a:extLst>
        </xdr:cNvPr>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16256</xdr:rowOff>
    </xdr:from>
    <xdr:to>
      <xdr:col>102</xdr:col>
      <xdr:colOff>165100</xdr:colOff>
      <xdr:row>39</xdr:row>
      <xdr:rowOff>117856</xdr:rowOff>
    </xdr:to>
    <xdr:sp macro="" textlink="">
      <xdr:nvSpPr>
        <xdr:cNvPr id="463" name="フローチャート: 判断 462">
          <a:extLst>
            <a:ext uri="{FF2B5EF4-FFF2-40B4-BE49-F238E27FC236}">
              <a16:creationId xmlns:a16="http://schemas.microsoft.com/office/drawing/2014/main" id="{A825D590-C2E5-44D5-B19E-9F8D3F1DEE95}"/>
            </a:ext>
          </a:extLst>
        </xdr:cNvPr>
        <xdr:cNvSpPr/>
      </xdr:nvSpPr>
      <xdr:spPr>
        <a:xfrm>
          <a:off x="194945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2540</xdr:rowOff>
    </xdr:from>
    <xdr:to>
      <xdr:col>98</xdr:col>
      <xdr:colOff>38100</xdr:colOff>
      <xdr:row>39</xdr:row>
      <xdr:rowOff>104140</xdr:rowOff>
    </xdr:to>
    <xdr:sp macro="" textlink="">
      <xdr:nvSpPr>
        <xdr:cNvPr id="464" name="フローチャート: 判断 463">
          <a:extLst>
            <a:ext uri="{FF2B5EF4-FFF2-40B4-BE49-F238E27FC236}">
              <a16:creationId xmlns:a16="http://schemas.microsoft.com/office/drawing/2014/main" id="{8A0DDFDB-7F35-473F-A27E-1404916C301A}"/>
            </a:ext>
          </a:extLst>
        </xdr:cNvPr>
        <xdr:cNvSpPr/>
      </xdr:nvSpPr>
      <xdr:spPr>
        <a:xfrm>
          <a:off x="18605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E2DCF1B4-E30E-427B-8802-3D1049D3FCC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98A88B10-27E5-492E-997B-8539C091505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31F9E659-FC58-4AD3-96F6-07D44B35CD5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63608C2F-DD68-4984-972A-C457DB7D2F6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6E2B1BB9-A1D6-4CF2-BDE2-FC89205AC11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20828</xdr:rowOff>
    </xdr:from>
    <xdr:to>
      <xdr:col>116</xdr:col>
      <xdr:colOff>114300</xdr:colOff>
      <xdr:row>41</xdr:row>
      <xdr:rowOff>122428</xdr:rowOff>
    </xdr:to>
    <xdr:sp macro="" textlink="">
      <xdr:nvSpPr>
        <xdr:cNvPr id="470" name="楕円 469">
          <a:extLst>
            <a:ext uri="{FF2B5EF4-FFF2-40B4-BE49-F238E27FC236}">
              <a16:creationId xmlns:a16="http://schemas.microsoft.com/office/drawing/2014/main" id="{86778883-C8E5-4F05-83D7-23DE385C8457}"/>
            </a:ext>
          </a:extLst>
        </xdr:cNvPr>
        <xdr:cNvSpPr/>
      </xdr:nvSpPr>
      <xdr:spPr>
        <a:xfrm>
          <a:off x="22110700" y="705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107205</xdr:rowOff>
    </xdr:from>
    <xdr:ext cx="469744" cy="259045"/>
    <xdr:sp macro="" textlink="">
      <xdr:nvSpPr>
        <xdr:cNvPr id="471" name="【認定こども園・幼稚園・保育所】&#10;一人当たり面積該当値テキスト">
          <a:extLst>
            <a:ext uri="{FF2B5EF4-FFF2-40B4-BE49-F238E27FC236}">
              <a16:creationId xmlns:a16="http://schemas.microsoft.com/office/drawing/2014/main" id="{E8440C3B-F6CA-402E-8E8D-C2F421FF058F}"/>
            </a:ext>
          </a:extLst>
        </xdr:cNvPr>
        <xdr:cNvSpPr txBox="1"/>
      </xdr:nvSpPr>
      <xdr:spPr>
        <a:xfrm>
          <a:off x="22199600" y="6965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20828</xdr:rowOff>
    </xdr:from>
    <xdr:to>
      <xdr:col>112</xdr:col>
      <xdr:colOff>38100</xdr:colOff>
      <xdr:row>41</xdr:row>
      <xdr:rowOff>122428</xdr:rowOff>
    </xdr:to>
    <xdr:sp macro="" textlink="">
      <xdr:nvSpPr>
        <xdr:cNvPr id="472" name="楕円 471">
          <a:extLst>
            <a:ext uri="{FF2B5EF4-FFF2-40B4-BE49-F238E27FC236}">
              <a16:creationId xmlns:a16="http://schemas.microsoft.com/office/drawing/2014/main" id="{C40F9ED5-1DA5-4511-95D8-6AE8DCDF7525}"/>
            </a:ext>
          </a:extLst>
        </xdr:cNvPr>
        <xdr:cNvSpPr/>
      </xdr:nvSpPr>
      <xdr:spPr>
        <a:xfrm>
          <a:off x="21272500" y="705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71628</xdr:rowOff>
    </xdr:from>
    <xdr:to>
      <xdr:col>116</xdr:col>
      <xdr:colOff>63500</xdr:colOff>
      <xdr:row>41</xdr:row>
      <xdr:rowOff>71628</xdr:rowOff>
    </xdr:to>
    <xdr:cxnSp macro="">
      <xdr:nvCxnSpPr>
        <xdr:cNvPr id="473" name="直線コネクタ 472">
          <a:extLst>
            <a:ext uri="{FF2B5EF4-FFF2-40B4-BE49-F238E27FC236}">
              <a16:creationId xmlns:a16="http://schemas.microsoft.com/office/drawing/2014/main" id="{53EDD21F-C563-41D2-BC00-6D8C4F7B060A}"/>
            </a:ext>
          </a:extLst>
        </xdr:cNvPr>
        <xdr:cNvCxnSpPr/>
      </xdr:nvCxnSpPr>
      <xdr:spPr>
        <a:xfrm>
          <a:off x="21323300" y="71010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20828</xdr:rowOff>
    </xdr:from>
    <xdr:to>
      <xdr:col>107</xdr:col>
      <xdr:colOff>101600</xdr:colOff>
      <xdr:row>41</xdr:row>
      <xdr:rowOff>122428</xdr:rowOff>
    </xdr:to>
    <xdr:sp macro="" textlink="">
      <xdr:nvSpPr>
        <xdr:cNvPr id="474" name="楕円 473">
          <a:extLst>
            <a:ext uri="{FF2B5EF4-FFF2-40B4-BE49-F238E27FC236}">
              <a16:creationId xmlns:a16="http://schemas.microsoft.com/office/drawing/2014/main" id="{37747127-2AC8-4FF7-A0AB-DF80E6287D6C}"/>
            </a:ext>
          </a:extLst>
        </xdr:cNvPr>
        <xdr:cNvSpPr/>
      </xdr:nvSpPr>
      <xdr:spPr>
        <a:xfrm>
          <a:off x="20383500" y="705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71628</xdr:rowOff>
    </xdr:from>
    <xdr:to>
      <xdr:col>111</xdr:col>
      <xdr:colOff>177800</xdr:colOff>
      <xdr:row>41</xdr:row>
      <xdr:rowOff>71628</xdr:rowOff>
    </xdr:to>
    <xdr:cxnSp macro="">
      <xdr:nvCxnSpPr>
        <xdr:cNvPr id="475" name="直線コネクタ 474">
          <a:extLst>
            <a:ext uri="{FF2B5EF4-FFF2-40B4-BE49-F238E27FC236}">
              <a16:creationId xmlns:a16="http://schemas.microsoft.com/office/drawing/2014/main" id="{3D52DE66-596A-49ED-98E5-9C751BD40BCC}"/>
            </a:ext>
          </a:extLst>
        </xdr:cNvPr>
        <xdr:cNvCxnSpPr/>
      </xdr:nvCxnSpPr>
      <xdr:spPr>
        <a:xfrm>
          <a:off x="20434300" y="71010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20828</xdr:rowOff>
    </xdr:from>
    <xdr:to>
      <xdr:col>102</xdr:col>
      <xdr:colOff>165100</xdr:colOff>
      <xdr:row>41</xdr:row>
      <xdr:rowOff>122428</xdr:rowOff>
    </xdr:to>
    <xdr:sp macro="" textlink="">
      <xdr:nvSpPr>
        <xdr:cNvPr id="476" name="楕円 475">
          <a:extLst>
            <a:ext uri="{FF2B5EF4-FFF2-40B4-BE49-F238E27FC236}">
              <a16:creationId xmlns:a16="http://schemas.microsoft.com/office/drawing/2014/main" id="{6BAB182A-252D-4093-BF12-9E1C97517401}"/>
            </a:ext>
          </a:extLst>
        </xdr:cNvPr>
        <xdr:cNvSpPr/>
      </xdr:nvSpPr>
      <xdr:spPr>
        <a:xfrm>
          <a:off x="19494500" y="705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71628</xdr:rowOff>
    </xdr:from>
    <xdr:to>
      <xdr:col>107</xdr:col>
      <xdr:colOff>50800</xdr:colOff>
      <xdr:row>41</xdr:row>
      <xdr:rowOff>71628</xdr:rowOff>
    </xdr:to>
    <xdr:cxnSp macro="">
      <xdr:nvCxnSpPr>
        <xdr:cNvPr id="477" name="直線コネクタ 476">
          <a:extLst>
            <a:ext uri="{FF2B5EF4-FFF2-40B4-BE49-F238E27FC236}">
              <a16:creationId xmlns:a16="http://schemas.microsoft.com/office/drawing/2014/main" id="{5E3A3533-C759-4B7E-99DF-FDA7A896D496}"/>
            </a:ext>
          </a:extLst>
        </xdr:cNvPr>
        <xdr:cNvCxnSpPr/>
      </xdr:nvCxnSpPr>
      <xdr:spPr>
        <a:xfrm>
          <a:off x="19545300" y="71010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122953</xdr:rowOff>
    </xdr:from>
    <xdr:ext cx="469744" cy="259045"/>
    <xdr:sp macro="" textlink="">
      <xdr:nvSpPr>
        <xdr:cNvPr id="478" name="n_1aveValue【認定こども園・幼稚園・保育所】&#10;一人当たり面積">
          <a:extLst>
            <a:ext uri="{FF2B5EF4-FFF2-40B4-BE49-F238E27FC236}">
              <a16:creationId xmlns:a16="http://schemas.microsoft.com/office/drawing/2014/main" id="{90C1F818-993B-45AF-8E07-5E17E856B1CF}"/>
            </a:ext>
          </a:extLst>
        </xdr:cNvPr>
        <xdr:cNvSpPr txBox="1"/>
      </xdr:nvSpPr>
      <xdr:spPr>
        <a:xfrm>
          <a:off x="210757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132097</xdr:rowOff>
    </xdr:from>
    <xdr:ext cx="469744" cy="259045"/>
    <xdr:sp macro="" textlink="">
      <xdr:nvSpPr>
        <xdr:cNvPr id="479" name="n_2aveValue【認定こども園・幼稚園・保育所】&#10;一人当たり面積">
          <a:extLst>
            <a:ext uri="{FF2B5EF4-FFF2-40B4-BE49-F238E27FC236}">
              <a16:creationId xmlns:a16="http://schemas.microsoft.com/office/drawing/2014/main" id="{ED4C538A-6498-414C-AE2A-E58631774B34}"/>
            </a:ext>
          </a:extLst>
        </xdr:cNvPr>
        <xdr:cNvSpPr txBox="1"/>
      </xdr:nvSpPr>
      <xdr:spPr>
        <a:xfrm>
          <a:off x="20199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134383</xdr:rowOff>
    </xdr:from>
    <xdr:ext cx="469744" cy="259045"/>
    <xdr:sp macro="" textlink="">
      <xdr:nvSpPr>
        <xdr:cNvPr id="480" name="n_3aveValue【認定こども園・幼稚園・保育所】&#10;一人当たり面積">
          <a:extLst>
            <a:ext uri="{FF2B5EF4-FFF2-40B4-BE49-F238E27FC236}">
              <a16:creationId xmlns:a16="http://schemas.microsoft.com/office/drawing/2014/main" id="{DBE9E092-89EA-4E3C-AB8B-080242D255F1}"/>
            </a:ext>
          </a:extLst>
        </xdr:cNvPr>
        <xdr:cNvSpPr txBox="1"/>
      </xdr:nvSpPr>
      <xdr:spPr>
        <a:xfrm>
          <a:off x="19310427" y="647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120667</xdr:rowOff>
    </xdr:from>
    <xdr:ext cx="469744" cy="259045"/>
    <xdr:sp macro="" textlink="">
      <xdr:nvSpPr>
        <xdr:cNvPr id="481" name="n_4aveValue【認定こども園・幼稚園・保育所】&#10;一人当たり面積">
          <a:extLst>
            <a:ext uri="{FF2B5EF4-FFF2-40B4-BE49-F238E27FC236}">
              <a16:creationId xmlns:a16="http://schemas.microsoft.com/office/drawing/2014/main" id="{3771E05F-6906-4F86-AD33-05F369DE086B}"/>
            </a:ext>
          </a:extLst>
        </xdr:cNvPr>
        <xdr:cNvSpPr txBox="1"/>
      </xdr:nvSpPr>
      <xdr:spPr>
        <a:xfrm>
          <a:off x="18421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113555</xdr:rowOff>
    </xdr:from>
    <xdr:ext cx="469744" cy="259045"/>
    <xdr:sp macro="" textlink="">
      <xdr:nvSpPr>
        <xdr:cNvPr id="482" name="n_1mainValue【認定こども園・幼稚園・保育所】&#10;一人当たり面積">
          <a:extLst>
            <a:ext uri="{FF2B5EF4-FFF2-40B4-BE49-F238E27FC236}">
              <a16:creationId xmlns:a16="http://schemas.microsoft.com/office/drawing/2014/main" id="{D2FD90FF-6B4E-4531-86AD-2955177CA8F1}"/>
            </a:ext>
          </a:extLst>
        </xdr:cNvPr>
        <xdr:cNvSpPr txBox="1"/>
      </xdr:nvSpPr>
      <xdr:spPr>
        <a:xfrm>
          <a:off x="21075727" y="714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113555</xdr:rowOff>
    </xdr:from>
    <xdr:ext cx="469744" cy="259045"/>
    <xdr:sp macro="" textlink="">
      <xdr:nvSpPr>
        <xdr:cNvPr id="483" name="n_2mainValue【認定こども園・幼稚園・保育所】&#10;一人当たり面積">
          <a:extLst>
            <a:ext uri="{FF2B5EF4-FFF2-40B4-BE49-F238E27FC236}">
              <a16:creationId xmlns:a16="http://schemas.microsoft.com/office/drawing/2014/main" id="{D512D27F-FF95-4157-9576-8793014B59D0}"/>
            </a:ext>
          </a:extLst>
        </xdr:cNvPr>
        <xdr:cNvSpPr txBox="1"/>
      </xdr:nvSpPr>
      <xdr:spPr>
        <a:xfrm>
          <a:off x="20199427" y="714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113555</xdr:rowOff>
    </xdr:from>
    <xdr:ext cx="469744" cy="259045"/>
    <xdr:sp macro="" textlink="">
      <xdr:nvSpPr>
        <xdr:cNvPr id="484" name="n_3mainValue【認定こども園・幼稚園・保育所】&#10;一人当たり面積">
          <a:extLst>
            <a:ext uri="{FF2B5EF4-FFF2-40B4-BE49-F238E27FC236}">
              <a16:creationId xmlns:a16="http://schemas.microsoft.com/office/drawing/2014/main" id="{920904C1-C57C-49D4-A06E-98E74E44AD79}"/>
            </a:ext>
          </a:extLst>
        </xdr:cNvPr>
        <xdr:cNvSpPr txBox="1"/>
      </xdr:nvSpPr>
      <xdr:spPr>
        <a:xfrm>
          <a:off x="19310427" y="714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5" name="正方形/長方形 484">
          <a:extLst>
            <a:ext uri="{FF2B5EF4-FFF2-40B4-BE49-F238E27FC236}">
              <a16:creationId xmlns:a16="http://schemas.microsoft.com/office/drawing/2014/main" id="{4861CE25-78F3-4024-BD94-7079F2CC364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6" name="正方形/長方形 485">
          <a:extLst>
            <a:ext uri="{FF2B5EF4-FFF2-40B4-BE49-F238E27FC236}">
              <a16:creationId xmlns:a16="http://schemas.microsoft.com/office/drawing/2014/main" id="{2FBB39B8-8EC1-4947-9F19-6EDD11F9584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7" name="正方形/長方形 486">
          <a:extLst>
            <a:ext uri="{FF2B5EF4-FFF2-40B4-BE49-F238E27FC236}">
              <a16:creationId xmlns:a16="http://schemas.microsoft.com/office/drawing/2014/main" id="{6846314B-9EB6-4531-9250-25D547830E0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8" name="正方形/長方形 487">
          <a:extLst>
            <a:ext uri="{FF2B5EF4-FFF2-40B4-BE49-F238E27FC236}">
              <a16:creationId xmlns:a16="http://schemas.microsoft.com/office/drawing/2014/main" id="{93B3545A-ED2C-4C06-B669-DC43709E703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9" name="正方形/長方形 488">
          <a:extLst>
            <a:ext uri="{FF2B5EF4-FFF2-40B4-BE49-F238E27FC236}">
              <a16:creationId xmlns:a16="http://schemas.microsoft.com/office/drawing/2014/main" id="{158B292C-2F68-4749-9762-A01BC302580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0" name="正方形/長方形 489">
          <a:extLst>
            <a:ext uri="{FF2B5EF4-FFF2-40B4-BE49-F238E27FC236}">
              <a16:creationId xmlns:a16="http://schemas.microsoft.com/office/drawing/2014/main" id="{5496A3AD-D2D1-4A3D-AC9E-57F00152B33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1" name="正方形/長方形 490">
          <a:extLst>
            <a:ext uri="{FF2B5EF4-FFF2-40B4-BE49-F238E27FC236}">
              <a16:creationId xmlns:a16="http://schemas.microsoft.com/office/drawing/2014/main" id="{794D54CF-AA83-4E55-A6A3-C76570BB6FD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2" name="正方形/長方形 491">
          <a:extLst>
            <a:ext uri="{FF2B5EF4-FFF2-40B4-BE49-F238E27FC236}">
              <a16:creationId xmlns:a16="http://schemas.microsoft.com/office/drawing/2014/main" id="{DF92C573-C9DF-46F5-B2F9-EA249583CA3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3" name="テキスト ボックス 492">
          <a:extLst>
            <a:ext uri="{FF2B5EF4-FFF2-40B4-BE49-F238E27FC236}">
              <a16:creationId xmlns:a16="http://schemas.microsoft.com/office/drawing/2014/main" id="{EA857B59-E0CC-4799-9E2A-4E5AE348758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4" name="直線コネクタ 493">
          <a:extLst>
            <a:ext uri="{FF2B5EF4-FFF2-40B4-BE49-F238E27FC236}">
              <a16:creationId xmlns:a16="http://schemas.microsoft.com/office/drawing/2014/main" id="{08D6F96E-355A-4C71-A599-8DA4FE14803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5" name="テキスト ボックス 494">
          <a:extLst>
            <a:ext uri="{FF2B5EF4-FFF2-40B4-BE49-F238E27FC236}">
              <a16:creationId xmlns:a16="http://schemas.microsoft.com/office/drawing/2014/main" id="{E88BF0FD-19F0-4E59-BB7B-175D0D38BA8E}"/>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96" name="直線コネクタ 495">
          <a:extLst>
            <a:ext uri="{FF2B5EF4-FFF2-40B4-BE49-F238E27FC236}">
              <a16:creationId xmlns:a16="http://schemas.microsoft.com/office/drawing/2014/main" id="{F0A5F0F5-5F2B-4191-B9EB-E20FA56C30C4}"/>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97" name="テキスト ボックス 496">
          <a:extLst>
            <a:ext uri="{FF2B5EF4-FFF2-40B4-BE49-F238E27FC236}">
              <a16:creationId xmlns:a16="http://schemas.microsoft.com/office/drawing/2014/main" id="{E15CF98F-A099-4459-BA42-A76C2CCFEB7A}"/>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98" name="直線コネクタ 497">
          <a:extLst>
            <a:ext uri="{FF2B5EF4-FFF2-40B4-BE49-F238E27FC236}">
              <a16:creationId xmlns:a16="http://schemas.microsoft.com/office/drawing/2014/main" id="{311D299A-C55B-44AA-9C74-C586C33CC8F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99" name="テキスト ボックス 498">
          <a:extLst>
            <a:ext uri="{FF2B5EF4-FFF2-40B4-BE49-F238E27FC236}">
              <a16:creationId xmlns:a16="http://schemas.microsoft.com/office/drawing/2014/main" id="{47EE2878-AD72-4632-AA87-08CB51A28F51}"/>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00" name="直線コネクタ 499">
          <a:extLst>
            <a:ext uri="{FF2B5EF4-FFF2-40B4-BE49-F238E27FC236}">
              <a16:creationId xmlns:a16="http://schemas.microsoft.com/office/drawing/2014/main" id="{AD31CBD5-A80F-42CF-9132-C7C8EF829E35}"/>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01" name="テキスト ボックス 500">
          <a:extLst>
            <a:ext uri="{FF2B5EF4-FFF2-40B4-BE49-F238E27FC236}">
              <a16:creationId xmlns:a16="http://schemas.microsoft.com/office/drawing/2014/main" id="{685BF139-26B5-41A0-9236-4C8F0215A5E2}"/>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02" name="直線コネクタ 501">
          <a:extLst>
            <a:ext uri="{FF2B5EF4-FFF2-40B4-BE49-F238E27FC236}">
              <a16:creationId xmlns:a16="http://schemas.microsoft.com/office/drawing/2014/main" id="{D79CCD61-101F-4052-940A-40D6201DE52D}"/>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03" name="テキスト ボックス 502">
          <a:extLst>
            <a:ext uri="{FF2B5EF4-FFF2-40B4-BE49-F238E27FC236}">
              <a16:creationId xmlns:a16="http://schemas.microsoft.com/office/drawing/2014/main" id="{DA3DE468-6CAE-48BE-9D90-3F18C7B3B832}"/>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4" name="直線コネクタ 503">
          <a:extLst>
            <a:ext uri="{FF2B5EF4-FFF2-40B4-BE49-F238E27FC236}">
              <a16:creationId xmlns:a16="http://schemas.microsoft.com/office/drawing/2014/main" id="{B7112E8D-1DB9-4404-95E6-37345EAD65E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5" name="テキスト ボックス 504">
          <a:extLst>
            <a:ext uri="{FF2B5EF4-FFF2-40B4-BE49-F238E27FC236}">
              <a16:creationId xmlns:a16="http://schemas.microsoft.com/office/drawing/2014/main" id="{584E016D-3805-414C-89A6-25FC73EE0801}"/>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6" name="【学校施設】&#10;有形固定資産減価償却率グラフ枠">
          <a:extLst>
            <a:ext uri="{FF2B5EF4-FFF2-40B4-BE49-F238E27FC236}">
              <a16:creationId xmlns:a16="http://schemas.microsoft.com/office/drawing/2014/main" id="{1BB63D25-8A6A-4806-A333-9A592F0C3B6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13716</xdr:rowOff>
    </xdr:from>
    <xdr:to>
      <xdr:col>85</xdr:col>
      <xdr:colOff>126364</xdr:colOff>
      <xdr:row>64</xdr:row>
      <xdr:rowOff>70866</xdr:rowOff>
    </xdr:to>
    <xdr:cxnSp macro="">
      <xdr:nvCxnSpPr>
        <xdr:cNvPr id="507" name="直線コネクタ 506">
          <a:extLst>
            <a:ext uri="{FF2B5EF4-FFF2-40B4-BE49-F238E27FC236}">
              <a16:creationId xmlns:a16="http://schemas.microsoft.com/office/drawing/2014/main" id="{ECEBF0E5-3F8C-4C70-A7A5-F834A29AD875}"/>
            </a:ext>
          </a:extLst>
        </xdr:cNvPr>
        <xdr:cNvCxnSpPr/>
      </xdr:nvCxnSpPr>
      <xdr:spPr>
        <a:xfrm flipV="1">
          <a:off x="16318864" y="978636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74693</xdr:rowOff>
    </xdr:from>
    <xdr:ext cx="405111" cy="259045"/>
    <xdr:sp macro="" textlink="">
      <xdr:nvSpPr>
        <xdr:cNvPr id="508" name="【学校施設】&#10;有形固定資産減価償却率最小値テキスト">
          <a:extLst>
            <a:ext uri="{FF2B5EF4-FFF2-40B4-BE49-F238E27FC236}">
              <a16:creationId xmlns:a16="http://schemas.microsoft.com/office/drawing/2014/main" id="{30FC8146-10AB-40DD-94B3-8D7178579D3A}"/>
            </a:ext>
          </a:extLst>
        </xdr:cNvPr>
        <xdr:cNvSpPr txBox="1"/>
      </xdr:nvSpPr>
      <xdr:spPr>
        <a:xfrm>
          <a:off x="16357600" y="1104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70866</xdr:rowOff>
    </xdr:from>
    <xdr:to>
      <xdr:col>86</xdr:col>
      <xdr:colOff>25400</xdr:colOff>
      <xdr:row>64</xdr:row>
      <xdr:rowOff>70866</xdr:rowOff>
    </xdr:to>
    <xdr:cxnSp macro="">
      <xdr:nvCxnSpPr>
        <xdr:cNvPr id="509" name="直線コネクタ 508">
          <a:extLst>
            <a:ext uri="{FF2B5EF4-FFF2-40B4-BE49-F238E27FC236}">
              <a16:creationId xmlns:a16="http://schemas.microsoft.com/office/drawing/2014/main" id="{2B2217F8-BCEE-47B0-AC77-68D81FA10F11}"/>
            </a:ext>
          </a:extLst>
        </xdr:cNvPr>
        <xdr:cNvCxnSpPr/>
      </xdr:nvCxnSpPr>
      <xdr:spPr>
        <a:xfrm>
          <a:off x="16230600" y="1104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131843</xdr:rowOff>
    </xdr:from>
    <xdr:ext cx="405111" cy="259045"/>
    <xdr:sp macro="" textlink="">
      <xdr:nvSpPr>
        <xdr:cNvPr id="510" name="【学校施設】&#10;有形固定資産減価償却率最大値テキスト">
          <a:extLst>
            <a:ext uri="{FF2B5EF4-FFF2-40B4-BE49-F238E27FC236}">
              <a16:creationId xmlns:a16="http://schemas.microsoft.com/office/drawing/2014/main" id="{1B181928-DCAD-4AA8-882F-6C7C512B02D0}"/>
            </a:ext>
          </a:extLst>
        </xdr:cNvPr>
        <xdr:cNvSpPr txBox="1"/>
      </xdr:nvSpPr>
      <xdr:spPr>
        <a:xfrm>
          <a:off x="16357600" y="9561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13716</xdr:rowOff>
    </xdr:from>
    <xdr:to>
      <xdr:col>86</xdr:col>
      <xdr:colOff>25400</xdr:colOff>
      <xdr:row>57</xdr:row>
      <xdr:rowOff>13716</xdr:rowOff>
    </xdr:to>
    <xdr:cxnSp macro="">
      <xdr:nvCxnSpPr>
        <xdr:cNvPr id="511" name="直線コネクタ 510">
          <a:extLst>
            <a:ext uri="{FF2B5EF4-FFF2-40B4-BE49-F238E27FC236}">
              <a16:creationId xmlns:a16="http://schemas.microsoft.com/office/drawing/2014/main" id="{09A6AAA7-9B26-4C81-9D33-F04D47E07400}"/>
            </a:ext>
          </a:extLst>
        </xdr:cNvPr>
        <xdr:cNvCxnSpPr/>
      </xdr:nvCxnSpPr>
      <xdr:spPr>
        <a:xfrm>
          <a:off x="16230600" y="9786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5351</xdr:rowOff>
    </xdr:from>
    <xdr:ext cx="405111" cy="259045"/>
    <xdr:sp macro="" textlink="">
      <xdr:nvSpPr>
        <xdr:cNvPr id="512" name="【学校施設】&#10;有形固定資産減価償却率平均値テキスト">
          <a:extLst>
            <a:ext uri="{FF2B5EF4-FFF2-40B4-BE49-F238E27FC236}">
              <a16:creationId xmlns:a16="http://schemas.microsoft.com/office/drawing/2014/main" id="{A6871A92-5147-4A48-83FA-F702AAE1ABBE}"/>
            </a:ext>
          </a:extLst>
        </xdr:cNvPr>
        <xdr:cNvSpPr txBox="1"/>
      </xdr:nvSpPr>
      <xdr:spPr>
        <a:xfrm>
          <a:off x="16357600" y="10463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26924</xdr:rowOff>
    </xdr:from>
    <xdr:to>
      <xdr:col>85</xdr:col>
      <xdr:colOff>177800</xdr:colOff>
      <xdr:row>61</xdr:row>
      <xdr:rowOff>128524</xdr:rowOff>
    </xdr:to>
    <xdr:sp macro="" textlink="">
      <xdr:nvSpPr>
        <xdr:cNvPr id="513" name="フローチャート: 判断 512">
          <a:extLst>
            <a:ext uri="{FF2B5EF4-FFF2-40B4-BE49-F238E27FC236}">
              <a16:creationId xmlns:a16="http://schemas.microsoft.com/office/drawing/2014/main" id="{DF986C82-E7DA-4C9B-9951-7DF571949B1A}"/>
            </a:ext>
          </a:extLst>
        </xdr:cNvPr>
        <xdr:cNvSpPr/>
      </xdr:nvSpPr>
      <xdr:spPr>
        <a:xfrm>
          <a:off x="162687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56642</xdr:rowOff>
    </xdr:from>
    <xdr:to>
      <xdr:col>81</xdr:col>
      <xdr:colOff>101600</xdr:colOff>
      <xdr:row>61</xdr:row>
      <xdr:rowOff>158242</xdr:rowOff>
    </xdr:to>
    <xdr:sp macro="" textlink="">
      <xdr:nvSpPr>
        <xdr:cNvPr id="514" name="フローチャート: 判断 513">
          <a:extLst>
            <a:ext uri="{FF2B5EF4-FFF2-40B4-BE49-F238E27FC236}">
              <a16:creationId xmlns:a16="http://schemas.microsoft.com/office/drawing/2014/main" id="{06C5B53D-3464-4E96-B2D0-5C7D6BEAAF6E}"/>
            </a:ext>
          </a:extLst>
        </xdr:cNvPr>
        <xdr:cNvSpPr/>
      </xdr:nvSpPr>
      <xdr:spPr>
        <a:xfrm>
          <a:off x="15430500" y="1051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17780</xdr:rowOff>
    </xdr:from>
    <xdr:to>
      <xdr:col>76</xdr:col>
      <xdr:colOff>165100</xdr:colOff>
      <xdr:row>61</xdr:row>
      <xdr:rowOff>119380</xdr:rowOff>
    </xdr:to>
    <xdr:sp macro="" textlink="">
      <xdr:nvSpPr>
        <xdr:cNvPr id="515" name="フローチャート: 判断 514">
          <a:extLst>
            <a:ext uri="{FF2B5EF4-FFF2-40B4-BE49-F238E27FC236}">
              <a16:creationId xmlns:a16="http://schemas.microsoft.com/office/drawing/2014/main" id="{DF0D6F31-680A-4452-A098-0BC30F320B23}"/>
            </a:ext>
          </a:extLst>
        </xdr:cNvPr>
        <xdr:cNvSpPr/>
      </xdr:nvSpPr>
      <xdr:spPr>
        <a:xfrm>
          <a:off x="14541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1778</xdr:rowOff>
    </xdr:from>
    <xdr:to>
      <xdr:col>72</xdr:col>
      <xdr:colOff>38100</xdr:colOff>
      <xdr:row>61</xdr:row>
      <xdr:rowOff>103378</xdr:rowOff>
    </xdr:to>
    <xdr:sp macro="" textlink="">
      <xdr:nvSpPr>
        <xdr:cNvPr id="516" name="フローチャート: 判断 515">
          <a:extLst>
            <a:ext uri="{FF2B5EF4-FFF2-40B4-BE49-F238E27FC236}">
              <a16:creationId xmlns:a16="http://schemas.microsoft.com/office/drawing/2014/main" id="{931F8851-D742-4EE3-A07E-25011E73E8C6}"/>
            </a:ext>
          </a:extLst>
        </xdr:cNvPr>
        <xdr:cNvSpPr/>
      </xdr:nvSpPr>
      <xdr:spPr>
        <a:xfrm>
          <a:off x="13652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102362</xdr:rowOff>
    </xdr:from>
    <xdr:to>
      <xdr:col>67</xdr:col>
      <xdr:colOff>101600</xdr:colOff>
      <xdr:row>61</xdr:row>
      <xdr:rowOff>32512</xdr:rowOff>
    </xdr:to>
    <xdr:sp macro="" textlink="">
      <xdr:nvSpPr>
        <xdr:cNvPr id="517" name="フローチャート: 判断 516">
          <a:extLst>
            <a:ext uri="{FF2B5EF4-FFF2-40B4-BE49-F238E27FC236}">
              <a16:creationId xmlns:a16="http://schemas.microsoft.com/office/drawing/2014/main" id="{3AF033CC-85F5-478F-B854-32540F03EF8E}"/>
            </a:ext>
          </a:extLst>
        </xdr:cNvPr>
        <xdr:cNvSpPr/>
      </xdr:nvSpPr>
      <xdr:spPr>
        <a:xfrm>
          <a:off x="12763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8" name="テキスト ボックス 517">
          <a:extLst>
            <a:ext uri="{FF2B5EF4-FFF2-40B4-BE49-F238E27FC236}">
              <a16:creationId xmlns:a16="http://schemas.microsoft.com/office/drawing/2014/main" id="{0FB45965-1D1A-4423-AAB2-88766C39078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9" name="テキスト ボックス 518">
          <a:extLst>
            <a:ext uri="{FF2B5EF4-FFF2-40B4-BE49-F238E27FC236}">
              <a16:creationId xmlns:a16="http://schemas.microsoft.com/office/drawing/2014/main" id="{1136C891-F1BA-4B2B-9468-0E43D659F5C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7897B556-513A-4E84-844B-57763C53ACE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841B57D1-6F9C-472D-A45D-99593906E0A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3A448AAE-810F-4ABD-BC5A-CF67DCAE83B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86360</xdr:rowOff>
    </xdr:from>
    <xdr:to>
      <xdr:col>85</xdr:col>
      <xdr:colOff>177800</xdr:colOff>
      <xdr:row>61</xdr:row>
      <xdr:rowOff>16510</xdr:rowOff>
    </xdr:to>
    <xdr:sp macro="" textlink="">
      <xdr:nvSpPr>
        <xdr:cNvPr id="523" name="楕円 522">
          <a:extLst>
            <a:ext uri="{FF2B5EF4-FFF2-40B4-BE49-F238E27FC236}">
              <a16:creationId xmlns:a16="http://schemas.microsoft.com/office/drawing/2014/main" id="{DC84E373-52C6-4BCE-91E9-1773CA1DAAD0}"/>
            </a:ext>
          </a:extLst>
        </xdr:cNvPr>
        <xdr:cNvSpPr/>
      </xdr:nvSpPr>
      <xdr:spPr>
        <a:xfrm>
          <a:off x="162687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109237</xdr:rowOff>
    </xdr:from>
    <xdr:ext cx="405111" cy="259045"/>
    <xdr:sp macro="" textlink="">
      <xdr:nvSpPr>
        <xdr:cNvPr id="524" name="【学校施設】&#10;有形固定資産減価償却率該当値テキスト">
          <a:extLst>
            <a:ext uri="{FF2B5EF4-FFF2-40B4-BE49-F238E27FC236}">
              <a16:creationId xmlns:a16="http://schemas.microsoft.com/office/drawing/2014/main" id="{92FEEF0C-2DCB-467D-92BC-88E3561898B3}"/>
            </a:ext>
          </a:extLst>
        </xdr:cNvPr>
        <xdr:cNvSpPr txBox="1"/>
      </xdr:nvSpPr>
      <xdr:spPr>
        <a:xfrm>
          <a:off x="16357600" y="10224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45212</xdr:rowOff>
    </xdr:from>
    <xdr:to>
      <xdr:col>81</xdr:col>
      <xdr:colOff>101600</xdr:colOff>
      <xdr:row>60</xdr:row>
      <xdr:rowOff>146812</xdr:rowOff>
    </xdr:to>
    <xdr:sp macro="" textlink="">
      <xdr:nvSpPr>
        <xdr:cNvPr id="525" name="楕円 524">
          <a:extLst>
            <a:ext uri="{FF2B5EF4-FFF2-40B4-BE49-F238E27FC236}">
              <a16:creationId xmlns:a16="http://schemas.microsoft.com/office/drawing/2014/main" id="{A080AA11-1769-4A31-BFF7-951888F21FEC}"/>
            </a:ext>
          </a:extLst>
        </xdr:cNvPr>
        <xdr:cNvSpPr/>
      </xdr:nvSpPr>
      <xdr:spPr>
        <a:xfrm>
          <a:off x="15430500" y="1033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96012</xdr:rowOff>
    </xdr:from>
    <xdr:to>
      <xdr:col>85</xdr:col>
      <xdr:colOff>127000</xdr:colOff>
      <xdr:row>60</xdr:row>
      <xdr:rowOff>137160</xdr:rowOff>
    </xdr:to>
    <xdr:cxnSp macro="">
      <xdr:nvCxnSpPr>
        <xdr:cNvPr id="526" name="直線コネクタ 525">
          <a:extLst>
            <a:ext uri="{FF2B5EF4-FFF2-40B4-BE49-F238E27FC236}">
              <a16:creationId xmlns:a16="http://schemas.microsoft.com/office/drawing/2014/main" id="{62E45508-0005-4634-8759-A87AAF6D0752}"/>
            </a:ext>
          </a:extLst>
        </xdr:cNvPr>
        <xdr:cNvCxnSpPr/>
      </xdr:nvCxnSpPr>
      <xdr:spPr>
        <a:xfrm>
          <a:off x="15481300" y="1038301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6350</xdr:rowOff>
    </xdr:from>
    <xdr:to>
      <xdr:col>76</xdr:col>
      <xdr:colOff>165100</xdr:colOff>
      <xdr:row>60</xdr:row>
      <xdr:rowOff>107950</xdr:rowOff>
    </xdr:to>
    <xdr:sp macro="" textlink="">
      <xdr:nvSpPr>
        <xdr:cNvPr id="527" name="楕円 526">
          <a:extLst>
            <a:ext uri="{FF2B5EF4-FFF2-40B4-BE49-F238E27FC236}">
              <a16:creationId xmlns:a16="http://schemas.microsoft.com/office/drawing/2014/main" id="{9BBABD11-AAB3-4C31-9992-1E3AFCD30BF1}"/>
            </a:ext>
          </a:extLst>
        </xdr:cNvPr>
        <xdr:cNvSpPr/>
      </xdr:nvSpPr>
      <xdr:spPr>
        <a:xfrm>
          <a:off x="14541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57150</xdr:rowOff>
    </xdr:from>
    <xdr:to>
      <xdr:col>81</xdr:col>
      <xdr:colOff>50800</xdr:colOff>
      <xdr:row>60</xdr:row>
      <xdr:rowOff>96012</xdr:rowOff>
    </xdr:to>
    <xdr:cxnSp macro="">
      <xdr:nvCxnSpPr>
        <xdr:cNvPr id="528" name="直線コネクタ 527">
          <a:extLst>
            <a:ext uri="{FF2B5EF4-FFF2-40B4-BE49-F238E27FC236}">
              <a16:creationId xmlns:a16="http://schemas.microsoft.com/office/drawing/2014/main" id="{C8006787-2BCF-4A47-98DF-914EAA896FBF}"/>
            </a:ext>
          </a:extLst>
        </xdr:cNvPr>
        <xdr:cNvCxnSpPr/>
      </xdr:nvCxnSpPr>
      <xdr:spPr>
        <a:xfrm>
          <a:off x="14592300" y="1034415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170942</xdr:rowOff>
    </xdr:from>
    <xdr:to>
      <xdr:col>72</xdr:col>
      <xdr:colOff>38100</xdr:colOff>
      <xdr:row>60</xdr:row>
      <xdr:rowOff>101092</xdr:rowOff>
    </xdr:to>
    <xdr:sp macro="" textlink="">
      <xdr:nvSpPr>
        <xdr:cNvPr id="529" name="楕円 528">
          <a:extLst>
            <a:ext uri="{FF2B5EF4-FFF2-40B4-BE49-F238E27FC236}">
              <a16:creationId xmlns:a16="http://schemas.microsoft.com/office/drawing/2014/main" id="{B1B8D4F5-457E-4B7D-9B8A-0975E49C637C}"/>
            </a:ext>
          </a:extLst>
        </xdr:cNvPr>
        <xdr:cNvSpPr/>
      </xdr:nvSpPr>
      <xdr:spPr>
        <a:xfrm>
          <a:off x="13652500" y="1028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50292</xdr:rowOff>
    </xdr:from>
    <xdr:to>
      <xdr:col>76</xdr:col>
      <xdr:colOff>114300</xdr:colOff>
      <xdr:row>60</xdr:row>
      <xdr:rowOff>57150</xdr:rowOff>
    </xdr:to>
    <xdr:cxnSp macro="">
      <xdr:nvCxnSpPr>
        <xdr:cNvPr id="530" name="直線コネクタ 529">
          <a:extLst>
            <a:ext uri="{FF2B5EF4-FFF2-40B4-BE49-F238E27FC236}">
              <a16:creationId xmlns:a16="http://schemas.microsoft.com/office/drawing/2014/main" id="{F652513E-4778-4AF5-A9C9-6B7C238E24B1}"/>
            </a:ext>
          </a:extLst>
        </xdr:cNvPr>
        <xdr:cNvCxnSpPr/>
      </xdr:nvCxnSpPr>
      <xdr:spPr>
        <a:xfrm>
          <a:off x="13703300" y="1033729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149369</xdr:rowOff>
    </xdr:from>
    <xdr:ext cx="405111" cy="259045"/>
    <xdr:sp macro="" textlink="">
      <xdr:nvSpPr>
        <xdr:cNvPr id="531" name="n_1aveValue【学校施設】&#10;有形固定資産減価償却率">
          <a:extLst>
            <a:ext uri="{FF2B5EF4-FFF2-40B4-BE49-F238E27FC236}">
              <a16:creationId xmlns:a16="http://schemas.microsoft.com/office/drawing/2014/main" id="{D75CA85C-B274-4608-8A3A-7361135FCAC7}"/>
            </a:ext>
          </a:extLst>
        </xdr:cNvPr>
        <xdr:cNvSpPr txBox="1"/>
      </xdr:nvSpPr>
      <xdr:spPr>
        <a:xfrm>
          <a:off x="15266044" y="10607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110507</xdr:rowOff>
    </xdr:from>
    <xdr:ext cx="405111" cy="259045"/>
    <xdr:sp macro="" textlink="">
      <xdr:nvSpPr>
        <xdr:cNvPr id="532" name="n_2aveValue【学校施設】&#10;有形固定資産減価償却率">
          <a:extLst>
            <a:ext uri="{FF2B5EF4-FFF2-40B4-BE49-F238E27FC236}">
              <a16:creationId xmlns:a16="http://schemas.microsoft.com/office/drawing/2014/main" id="{036476C0-C53A-4E96-B132-14888D7B71E6}"/>
            </a:ext>
          </a:extLst>
        </xdr:cNvPr>
        <xdr:cNvSpPr txBox="1"/>
      </xdr:nvSpPr>
      <xdr:spPr>
        <a:xfrm>
          <a:off x="143897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94505</xdr:rowOff>
    </xdr:from>
    <xdr:ext cx="405111" cy="259045"/>
    <xdr:sp macro="" textlink="">
      <xdr:nvSpPr>
        <xdr:cNvPr id="533" name="n_3aveValue【学校施設】&#10;有形固定資産減価償却率">
          <a:extLst>
            <a:ext uri="{FF2B5EF4-FFF2-40B4-BE49-F238E27FC236}">
              <a16:creationId xmlns:a16="http://schemas.microsoft.com/office/drawing/2014/main" id="{41BB5F9F-5C28-4589-AE3D-62265412EDEA}"/>
            </a:ext>
          </a:extLst>
        </xdr:cNvPr>
        <xdr:cNvSpPr txBox="1"/>
      </xdr:nvSpPr>
      <xdr:spPr>
        <a:xfrm>
          <a:off x="13500744" y="1055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49039</xdr:rowOff>
    </xdr:from>
    <xdr:ext cx="405111" cy="259045"/>
    <xdr:sp macro="" textlink="">
      <xdr:nvSpPr>
        <xdr:cNvPr id="534" name="n_4aveValue【学校施設】&#10;有形固定資産減価償却率">
          <a:extLst>
            <a:ext uri="{FF2B5EF4-FFF2-40B4-BE49-F238E27FC236}">
              <a16:creationId xmlns:a16="http://schemas.microsoft.com/office/drawing/2014/main" id="{DC2711D0-C9EF-46ED-B441-E52EDD762134}"/>
            </a:ext>
          </a:extLst>
        </xdr:cNvPr>
        <xdr:cNvSpPr txBox="1"/>
      </xdr:nvSpPr>
      <xdr:spPr>
        <a:xfrm>
          <a:off x="12611744" y="1016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163339</xdr:rowOff>
    </xdr:from>
    <xdr:ext cx="405111" cy="259045"/>
    <xdr:sp macro="" textlink="">
      <xdr:nvSpPr>
        <xdr:cNvPr id="535" name="n_1mainValue【学校施設】&#10;有形固定資産減価償却率">
          <a:extLst>
            <a:ext uri="{FF2B5EF4-FFF2-40B4-BE49-F238E27FC236}">
              <a16:creationId xmlns:a16="http://schemas.microsoft.com/office/drawing/2014/main" id="{A4A3A8EE-9741-42AA-B454-FA527599B630}"/>
            </a:ext>
          </a:extLst>
        </xdr:cNvPr>
        <xdr:cNvSpPr txBox="1"/>
      </xdr:nvSpPr>
      <xdr:spPr>
        <a:xfrm>
          <a:off x="15266044" y="10107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124477</xdr:rowOff>
    </xdr:from>
    <xdr:ext cx="405111" cy="259045"/>
    <xdr:sp macro="" textlink="">
      <xdr:nvSpPr>
        <xdr:cNvPr id="536" name="n_2mainValue【学校施設】&#10;有形固定資産減価償却率">
          <a:extLst>
            <a:ext uri="{FF2B5EF4-FFF2-40B4-BE49-F238E27FC236}">
              <a16:creationId xmlns:a16="http://schemas.microsoft.com/office/drawing/2014/main" id="{92C14A22-75E2-4F1A-A52E-0905F2763F4B}"/>
            </a:ext>
          </a:extLst>
        </xdr:cNvPr>
        <xdr:cNvSpPr txBox="1"/>
      </xdr:nvSpPr>
      <xdr:spPr>
        <a:xfrm>
          <a:off x="143897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117619</xdr:rowOff>
    </xdr:from>
    <xdr:ext cx="405111" cy="259045"/>
    <xdr:sp macro="" textlink="">
      <xdr:nvSpPr>
        <xdr:cNvPr id="537" name="n_3mainValue【学校施設】&#10;有形固定資産減価償却率">
          <a:extLst>
            <a:ext uri="{FF2B5EF4-FFF2-40B4-BE49-F238E27FC236}">
              <a16:creationId xmlns:a16="http://schemas.microsoft.com/office/drawing/2014/main" id="{B5B256AE-C505-454B-AD5E-395E914EC0F3}"/>
            </a:ext>
          </a:extLst>
        </xdr:cNvPr>
        <xdr:cNvSpPr txBox="1"/>
      </xdr:nvSpPr>
      <xdr:spPr>
        <a:xfrm>
          <a:off x="13500744" y="1006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8" name="正方形/長方形 537">
          <a:extLst>
            <a:ext uri="{FF2B5EF4-FFF2-40B4-BE49-F238E27FC236}">
              <a16:creationId xmlns:a16="http://schemas.microsoft.com/office/drawing/2014/main" id="{F2DE302C-C456-4E95-B550-A6062A42BEE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9" name="正方形/長方形 538">
          <a:extLst>
            <a:ext uri="{FF2B5EF4-FFF2-40B4-BE49-F238E27FC236}">
              <a16:creationId xmlns:a16="http://schemas.microsoft.com/office/drawing/2014/main" id="{E78F7D2E-B966-46AD-8DCE-4FE4E45F73B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0" name="正方形/長方形 539">
          <a:extLst>
            <a:ext uri="{FF2B5EF4-FFF2-40B4-BE49-F238E27FC236}">
              <a16:creationId xmlns:a16="http://schemas.microsoft.com/office/drawing/2014/main" id="{0B34D611-44B4-4665-BBF6-0A985014AC4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1" name="正方形/長方形 540">
          <a:extLst>
            <a:ext uri="{FF2B5EF4-FFF2-40B4-BE49-F238E27FC236}">
              <a16:creationId xmlns:a16="http://schemas.microsoft.com/office/drawing/2014/main" id="{496B72DC-492D-4DC1-8E0D-2B7EC668234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2" name="正方形/長方形 541">
          <a:extLst>
            <a:ext uri="{FF2B5EF4-FFF2-40B4-BE49-F238E27FC236}">
              <a16:creationId xmlns:a16="http://schemas.microsoft.com/office/drawing/2014/main" id="{DD457EEE-7362-4520-87E0-3C8501AC405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3" name="正方形/長方形 542">
          <a:extLst>
            <a:ext uri="{FF2B5EF4-FFF2-40B4-BE49-F238E27FC236}">
              <a16:creationId xmlns:a16="http://schemas.microsoft.com/office/drawing/2014/main" id="{CE42FE49-D86B-437A-8C47-9988FA7D0AB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4" name="正方形/長方形 543">
          <a:extLst>
            <a:ext uri="{FF2B5EF4-FFF2-40B4-BE49-F238E27FC236}">
              <a16:creationId xmlns:a16="http://schemas.microsoft.com/office/drawing/2014/main" id="{2E913CB6-E3CE-4905-864B-443BD66E982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5" name="正方形/長方形 544">
          <a:extLst>
            <a:ext uri="{FF2B5EF4-FFF2-40B4-BE49-F238E27FC236}">
              <a16:creationId xmlns:a16="http://schemas.microsoft.com/office/drawing/2014/main" id="{D0F2C1BE-E104-42AC-B236-88EB0230E0C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6" name="テキスト ボックス 545">
          <a:extLst>
            <a:ext uri="{FF2B5EF4-FFF2-40B4-BE49-F238E27FC236}">
              <a16:creationId xmlns:a16="http://schemas.microsoft.com/office/drawing/2014/main" id="{AC0EFA50-D980-4C7C-B354-68B4FD14274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7" name="直線コネクタ 546">
          <a:extLst>
            <a:ext uri="{FF2B5EF4-FFF2-40B4-BE49-F238E27FC236}">
              <a16:creationId xmlns:a16="http://schemas.microsoft.com/office/drawing/2014/main" id="{90236ABC-5927-4C2C-9501-CBCD68E4635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8" name="テキスト ボックス 547">
          <a:extLst>
            <a:ext uri="{FF2B5EF4-FFF2-40B4-BE49-F238E27FC236}">
              <a16:creationId xmlns:a16="http://schemas.microsoft.com/office/drawing/2014/main" id="{C02E45F1-5C74-4657-ABD0-D3E34992A18E}"/>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49" name="直線コネクタ 548">
          <a:extLst>
            <a:ext uri="{FF2B5EF4-FFF2-40B4-BE49-F238E27FC236}">
              <a16:creationId xmlns:a16="http://schemas.microsoft.com/office/drawing/2014/main" id="{622F5CA6-3480-4595-916F-61CE0FA26D48}"/>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0" name="テキスト ボックス 549">
          <a:extLst>
            <a:ext uri="{FF2B5EF4-FFF2-40B4-BE49-F238E27FC236}">
              <a16:creationId xmlns:a16="http://schemas.microsoft.com/office/drawing/2014/main" id="{4347F572-8C32-4B3F-BB96-E3E641408351}"/>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1" name="直線コネクタ 550">
          <a:extLst>
            <a:ext uri="{FF2B5EF4-FFF2-40B4-BE49-F238E27FC236}">
              <a16:creationId xmlns:a16="http://schemas.microsoft.com/office/drawing/2014/main" id="{937B5A83-1D38-497A-B21A-D3AD687288B9}"/>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2" name="テキスト ボックス 551">
          <a:extLst>
            <a:ext uri="{FF2B5EF4-FFF2-40B4-BE49-F238E27FC236}">
              <a16:creationId xmlns:a16="http://schemas.microsoft.com/office/drawing/2014/main" id="{A8BD3E12-3EC9-49B0-A317-0EFCEB7CDFF2}"/>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3" name="直線コネクタ 552">
          <a:extLst>
            <a:ext uri="{FF2B5EF4-FFF2-40B4-BE49-F238E27FC236}">
              <a16:creationId xmlns:a16="http://schemas.microsoft.com/office/drawing/2014/main" id="{ADCDF4EA-B4DE-486D-8FC6-6BEC64AE23D1}"/>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4" name="テキスト ボックス 553">
          <a:extLst>
            <a:ext uri="{FF2B5EF4-FFF2-40B4-BE49-F238E27FC236}">
              <a16:creationId xmlns:a16="http://schemas.microsoft.com/office/drawing/2014/main" id="{05409C6B-7A50-4C22-8D4E-BB2481819F5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5" name="直線コネクタ 554">
          <a:extLst>
            <a:ext uri="{FF2B5EF4-FFF2-40B4-BE49-F238E27FC236}">
              <a16:creationId xmlns:a16="http://schemas.microsoft.com/office/drawing/2014/main" id="{3092AB0B-4109-4BD3-9D7D-6D36D9556A12}"/>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6" name="テキスト ボックス 555">
          <a:extLst>
            <a:ext uri="{FF2B5EF4-FFF2-40B4-BE49-F238E27FC236}">
              <a16:creationId xmlns:a16="http://schemas.microsoft.com/office/drawing/2014/main" id="{93E6044D-0977-49A9-A0D0-6C43A507E40A}"/>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7" name="直線コネクタ 556">
          <a:extLst>
            <a:ext uri="{FF2B5EF4-FFF2-40B4-BE49-F238E27FC236}">
              <a16:creationId xmlns:a16="http://schemas.microsoft.com/office/drawing/2014/main" id="{5E035087-EDEE-4CD1-BEF6-B8FEFDED5252}"/>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8" name="テキスト ボックス 557">
          <a:extLst>
            <a:ext uri="{FF2B5EF4-FFF2-40B4-BE49-F238E27FC236}">
              <a16:creationId xmlns:a16="http://schemas.microsoft.com/office/drawing/2014/main" id="{CF52C260-A13E-4A68-86A5-F34283E42D26}"/>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9" name="直線コネクタ 558">
          <a:extLst>
            <a:ext uri="{FF2B5EF4-FFF2-40B4-BE49-F238E27FC236}">
              <a16:creationId xmlns:a16="http://schemas.microsoft.com/office/drawing/2014/main" id="{FDD1C6ED-21A9-4E31-A033-93BE09E447C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0" name="テキスト ボックス 559">
          <a:extLst>
            <a:ext uri="{FF2B5EF4-FFF2-40B4-BE49-F238E27FC236}">
              <a16:creationId xmlns:a16="http://schemas.microsoft.com/office/drawing/2014/main" id="{61F0FF44-D567-4580-B07A-01D875187BA6}"/>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1" name="【学校施設】&#10;一人当たり面積グラフ枠">
          <a:extLst>
            <a:ext uri="{FF2B5EF4-FFF2-40B4-BE49-F238E27FC236}">
              <a16:creationId xmlns:a16="http://schemas.microsoft.com/office/drawing/2014/main" id="{CC65AFD9-CAB0-4E81-AC9C-808107F3C4F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104394</xdr:rowOff>
    </xdr:from>
    <xdr:to>
      <xdr:col>116</xdr:col>
      <xdr:colOff>62864</xdr:colOff>
      <xdr:row>64</xdr:row>
      <xdr:rowOff>69342</xdr:rowOff>
    </xdr:to>
    <xdr:cxnSp macro="">
      <xdr:nvCxnSpPr>
        <xdr:cNvPr id="562" name="直線コネクタ 561">
          <a:extLst>
            <a:ext uri="{FF2B5EF4-FFF2-40B4-BE49-F238E27FC236}">
              <a16:creationId xmlns:a16="http://schemas.microsoft.com/office/drawing/2014/main" id="{247CAA8E-17A3-4D40-A185-76E9038DF3BF}"/>
            </a:ext>
          </a:extLst>
        </xdr:cNvPr>
        <xdr:cNvCxnSpPr/>
      </xdr:nvCxnSpPr>
      <xdr:spPr>
        <a:xfrm flipV="1">
          <a:off x="22160864" y="9705594"/>
          <a:ext cx="0"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73169</xdr:rowOff>
    </xdr:from>
    <xdr:ext cx="469744" cy="259045"/>
    <xdr:sp macro="" textlink="">
      <xdr:nvSpPr>
        <xdr:cNvPr id="563" name="【学校施設】&#10;一人当たり面積最小値テキスト">
          <a:extLst>
            <a:ext uri="{FF2B5EF4-FFF2-40B4-BE49-F238E27FC236}">
              <a16:creationId xmlns:a16="http://schemas.microsoft.com/office/drawing/2014/main" id="{12465D04-4407-4002-BD81-3EF8842C6CDC}"/>
            </a:ext>
          </a:extLst>
        </xdr:cNvPr>
        <xdr:cNvSpPr txBox="1"/>
      </xdr:nvSpPr>
      <xdr:spPr>
        <a:xfrm>
          <a:off x="22199600" y="1104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69342</xdr:rowOff>
    </xdr:from>
    <xdr:to>
      <xdr:col>116</xdr:col>
      <xdr:colOff>152400</xdr:colOff>
      <xdr:row>64</xdr:row>
      <xdr:rowOff>69342</xdr:rowOff>
    </xdr:to>
    <xdr:cxnSp macro="">
      <xdr:nvCxnSpPr>
        <xdr:cNvPr id="564" name="直線コネクタ 563">
          <a:extLst>
            <a:ext uri="{FF2B5EF4-FFF2-40B4-BE49-F238E27FC236}">
              <a16:creationId xmlns:a16="http://schemas.microsoft.com/office/drawing/2014/main" id="{ED34BE79-A01B-44A7-ABD9-4CE18673BB8F}"/>
            </a:ext>
          </a:extLst>
        </xdr:cNvPr>
        <xdr:cNvCxnSpPr/>
      </xdr:nvCxnSpPr>
      <xdr:spPr>
        <a:xfrm>
          <a:off x="22072600" y="1104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51071</xdr:rowOff>
    </xdr:from>
    <xdr:ext cx="469744" cy="259045"/>
    <xdr:sp macro="" textlink="">
      <xdr:nvSpPr>
        <xdr:cNvPr id="565" name="【学校施設】&#10;一人当たり面積最大値テキスト">
          <a:extLst>
            <a:ext uri="{FF2B5EF4-FFF2-40B4-BE49-F238E27FC236}">
              <a16:creationId xmlns:a16="http://schemas.microsoft.com/office/drawing/2014/main" id="{D62180CB-A772-467E-A500-54E55FBE7D89}"/>
            </a:ext>
          </a:extLst>
        </xdr:cNvPr>
        <xdr:cNvSpPr txBox="1"/>
      </xdr:nvSpPr>
      <xdr:spPr>
        <a:xfrm>
          <a:off x="22199600" y="9480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104394</xdr:rowOff>
    </xdr:from>
    <xdr:to>
      <xdr:col>116</xdr:col>
      <xdr:colOff>152400</xdr:colOff>
      <xdr:row>56</xdr:row>
      <xdr:rowOff>104394</xdr:rowOff>
    </xdr:to>
    <xdr:cxnSp macro="">
      <xdr:nvCxnSpPr>
        <xdr:cNvPr id="566" name="直線コネクタ 565">
          <a:extLst>
            <a:ext uri="{FF2B5EF4-FFF2-40B4-BE49-F238E27FC236}">
              <a16:creationId xmlns:a16="http://schemas.microsoft.com/office/drawing/2014/main" id="{1D86AD52-7655-4474-8097-AD5BD5145C08}"/>
            </a:ext>
          </a:extLst>
        </xdr:cNvPr>
        <xdr:cNvCxnSpPr/>
      </xdr:nvCxnSpPr>
      <xdr:spPr>
        <a:xfrm>
          <a:off x="22072600" y="970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43705</xdr:rowOff>
    </xdr:from>
    <xdr:ext cx="469744" cy="259045"/>
    <xdr:sp macro="" textlink="">
      <xdr:nvSpPr>
        <xdr:cNvPr id="567" name="【学校施設】&#10;一人当たり面積平均値テキスト">
          <a:extLst>
            <a:ext uri="{FF2B5EF4-FFF2-40B4-BE49-F238E27FC236}">
              <a16:creationId xmlns:a16="http://schemas.microsoft.com/office/drawing/2014/main" id="{70D3582B-4B52-479F-A909-47FB981BF9B1}"/>
            </a:ext>
          </a:extLst>
        </xdr:cNvPr>
        <xdr:cNvSpPr txBox="1"/>
      </xdr:nvSpPr>
      <xdr:spPr>
        <a:xfrm>
          <a:off x="22199600" y="10159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20828</xdr:rowOff>
    </xdr:from>
    <xdr:to>
      <xdr:col>116</xdr:col>
      <xdr:colOff>114300</xdr:colOff>
      <xdr:row>60</xdr:row>
      <xdr:rowOff>122428</xdr:rowOff>
    </xdr:to>
    <xdr:sp macro="" textlink="">
      <xdr:nvSpPr>
        <xdr:cNvPr id="568" name="フローチャート: 判断 567">
          <a:extLst>
            <a:ext uri="{FF2B5EF4-FFF2-40B4-BE49-F238E27FC236}">
              <a16:creationId xmlns:a16="http://schemas.microsoft.com/office/drawing/2014/main" id="{CE5B9844-2230-4DD8-A154-74C075E1CE74}"/>
            </a:ext>
          </a:extLst>
        </xdr:cNvPr>
        <xdr:cNvSpPr/>
      </xdr:nvSpPr>
      <xdr:spPr>
        <a:xfrm>
          <a:off x="22110700" y="1030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26162</xdr:rowOff>
    </xdr:from>
    <xdr:to>
      <xdr:col>112</xdr:col>
      <xdr:colOff>38100</xdr:colOff>
      <xdr:row>60</xdr:row>
      <xdr:rowOff>127762</xdr:rowOff>
    </xdr:to>
    <xdr:sp macro="" textlink="">
      <xdr:nvSpPr>
        <xdr:cNvPr id="569" name="フローチャート: 判断 568">
          <a:extLst>
            <a:ext uri="{FF2B5EF4-FFF2-40B4-BE49-F238E27FC236}">
              <a16:creationId xmlns:a16="http://schemas.microsoft.com/office/drawing/2014/main" id="{F206102C-89E3-4CF3-AEA5-BF2D0A46473D}"/>
            </a:ext>
          </a:extLst>
        </xdr:cNvPr>
        <xdr:cNvSpPr/>
      </xdr:nvSpPr>
      <xdr:spPr>
        <a:xfrm>
          <a:off x="21272500" y="10313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29972</xdr:rowOff>
    </xdr:from>
    <xdr:to>
      <xdr:col>107</xdr:col>
      <xdr:colOff>101600</xdr:colOff>
      <xdr:row>60</xdr:row>
      <xdr:rowOff>131572</xdr:rowOff>
    </xdr:to>
    <xdr:sp macro="" textlink="">
      <xdr:nvSpPr>
        <xdr:cNvPr id="570" name="フローチャート: 判断 569">
          <a:extLst>
            <a:ext uri="{FF2B5EF4-FFF2-40B4-BE49-F238E27FC236}">
              <a16:creationId xmlns:a16="http://schemas.microsoft.com/office/drawing/2014/main" id="{4AB5E4DF-8070-44DF-9DFB-95802510A3DF}"/>
            </a:ext>
          </a:extLst>
        </xdr:cNvPr>
        <xdr:cNvSpPr/>
      </xdr:nvSpPr>
      <xdr:spPr>
        <a:xfrm>
          <a:off x="20383500" y="1031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19304</xdr:rowOff>
    </xdr:from>
    <xdr:to>
      <xdr:col>102</xdr:col>
      <xdr:colOff>165100</xdr:colOff>
      <xdr:row>60</xdr:row>
      <xdr:rowOff>120904</xdr:rowOff>
    </xdr:to>
    <xdr:sp macro="" textlink="">
      <xdr:nvSpPr>
        <xdr:cNvPr id="571" name="フローチャート: 判断 570">
          <a:extLst>
            <a:ext uri="{FF2B5EF4-FFF2-40B4-BE49-F238E27FC236}">
              <a16:creationId xmlns:a16="http://schemas.microsoft.com/office/drawing/2014/main" id="{47D3C0D0-5512-41F0-BE4B-9DDDB615A67E}"/>
            </a:ext>
          </a:extLst>
        </xdr:cNvPr>
        <xdr:cNvSpPr/>
      </xdr:nvSpPr>
      <xdr:spPr>
        <a:xfrm>
          <a:off x="19494500" y="1030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4064</xdr:rowOff>
    </xdr:from>
    <xdr:to>
      <xdr:col>98</xdr:col>
      <xdr:colOff>38100</xdr:colOff>
      <xdr:row>60</xdr:row>
      <xdr:rowOff>105664</xdr:rowOff>
    </xdr:to>
    <xdr:sp macro="" textlink="">
      <xdr:nvSpPr>
        <xdr:cNvPr id="572" name="フローチャート: 判断 571">
          <a:extLst>
            <a:ext uri="{FF2B5EF4-FFF2-40B4-BE49-F238E27FC236}">
              <a16:creationId xmlns:a16="http://schemas.microsoft.com/office/drawing/2014/main" id="{09AD72AB-B2F0-49B8-A57D-A8EC662BBD03}"/>
            </a:ext>
          </a:extLst>
        </xdr:cNvPr>
        <xdr:cNvSpPr/>
      </xdr:nvSpPr>
      <xdr:spPr>
        <a:xfrm>
          <a:off x="18605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3" name="テキスト ボックス 572">
          <a:extLst>
            <a:ext uri="{FF2B5EF4-FFF2-40B4-BE49-F238E27FC236}">
              <a16:creationId xmlns:a16="http://schemas.microsoft.com/office/drawing/2014/main" id="{0FC048B8-7A54-41F1-AA16-014C89F212D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4" name="テキスト ボックス 573">
          <a:extLst>
            <a:ext uri="{FF2B5EF4-FFF2-40B4-BE49-F238E27FC236}">
              <a16:creationId xmlns:a16="http://schemas.microsoft.com/office/drawing/2014/main" id="{AF869BE1-32D4-4198-862E-118F54ACEA2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5" name="テキスト ボックス 574">
          <a:extLst>
            <a:ext uri="{FF2B5EF4-FFF2-40B4-BE49-F238E27FC236}">
              <a16:creationId xmlns:a16="http://schemas.microsoft.com/office/drawing/2014/main" id="{C7F6075F-148A-4B2D-AB94-63FEF562107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6" name="テキスト ボックス 575">
          <a:extLst>
            <a:ext uri="{FF2B5EF4-FFF2-40B4-BE49-F238E27FC236}">
              <a16:creationId xmlns:a16="http://schemas.microsoft.com/office/drawing/2014/main" id="{2E60427D-E4D7-49CD-AD9D-327068B7278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7" name="テキスト ボックス 576">
          <a:extLst>
            <a:ext uri="{FF2B5EF4-FFF2-40B4-BE49-F238E27FC236}">
              <a16:creationId xmlns:a16="http://schemas.microsoft.com/office/drawing/2014/main" id="{D3F30220-37DD-4AA2-90C2-F6B480209AA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109982</xdr:rowOff>
    </xdr:from>
    <xdr:to>
      <xdr:col>116</xdr:col>
      <xdr:colOff>114300</xdr:colOff>
      <xdr:row>62</xdr:row>
      <xdr:rowOff>40132</xdr:rowOff>
    </xdr:to>
    <xdr:sp macro="" textlink="">
      <xdr:nvSpPr>
        <xdr:cNvPr id="578" name="楕円 577">
          <a:extLst>
            <a:ext uri="{FF2B5EF4-FFF2-40B4-BE49-F238E27FC236}">
              <a16:creationId xmlns:a16="http://schemas.microsoft.com/office/drawing/2014/main" id="{8E443820-02EE-46B3-9CA2-BE834568CB87}"/>
            </a:ext>
          </a:extLst>
        </xdr:cNvPr>
        <xdr:cNvSpPr/>
      </xdr:nvSpPr>
      <xdr:spPr>
        <a:xfrm>
          <a:off x="22110700" y="1056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88409</xdr:rowOff>
    </xdr:from>
    <xdr:ext cx="469744" cy="259045"/>
    <xdr:sp macro="" textlink="">
      <xdr:nvSpPr>
        <xdr:cNvPr id="579" name="【学校施設】&#10;一人当たり面積該当値テキスト">
          <a:extLst>
            <a:ext uri="{FF2B5EF4-FFF2-40B4-BE49-F238E27FC236}">
              <a16:creationId xmlns:a16="http://schemas.microsoft.com/office/drawing/2014/main" id="{31964650-CBFF-478C-BE63-8E2422173060}"/>
            </a:ext>
          </a:extLst>
        </xdr:cNvPr>
        <xdr:cNvSpPr txBox="1"/>
      </xdr:nvSpPr>
      <xdr:spPr>
        <a:xfrm>
          <a:off x="22199600" y="10546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116840</xdr:rowOff>
    </xdr:from>
    <xdr:to>
      <xdr:col>112</xdr:col>
      <xdr:colOff>38100</xdr:colOff>
      <xdr:row>62</xdr:row>
      <xdr:rowOff>46990</xdr:rowOff>
    </xdr:to>
    <xdr:sp macro="" textlink="">
      <xdr:nvSpPr>
        <xdr:cNvPr id="580" name="楕円 579">
          <a:extLst>
            <a:ext uri="{FF2B5EF4-FFF2-40B4-BE49-F238E27FC236}">
              <a16:creationId xmlns:a16="http://schemas.microsoft.com/office/drawing/2014/main" id="{0582E4FA-C349-44EE-BCF2-F3FC4903D5CE}"/>
            </a:ext>
          </a:extLst>
        </xdr:cNvPr>
        <xdr:cNvSpPr/>
      </xdr:nvSpPr>
      <xdr:spPr>
        <a:xfrm>
          <a:off x="212725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160782</xdr:rowOff>
    </xdr:from>
    <xdr:to>
      <xdr:col>116</xdr:col>
      <xdr:colOff>63500</xdr:colOff>
      <xdr:row>61</xdr:row>
      <xdr:rowOff>167640</xdr:rowOff>
    </xdr:to>
    <xdr:cxnSp macro="">
      <xdr:nvCxnSpPr>
        <xdr:cNvPr id="581" name="直線コネクタ 580">
          <a:extLst>
            <a:ext uri="{FF2B5EF4-FFF2-40B4-BE49-F238E27FC236}">
              <a16:creationId xmlns:a16="http://schemas.microsoft.com/office/drawing/2014/main" id="{8D859682-2E3D-4F0F-B2D9-F128178BC419}"/>
            </a:ext>
          </a:extLst>
        </xdr:cNvPr>
        <xdr:cNvCxnSpPr/>
      </xdr:nvCxnSpPr>
      <xdr:spPr>
        <a:xfrm flipV="1">
          <a:off x="21323300" y="10619232"/>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121412</xdr:rowOff>
    </xdr:from>
    <xdr:to>
      <xdr:col>107</xdr:col>
      <xdr:colOff>101600</xdr:colOff>
      <xdr:row>62</xdr:row>
      <xdr:rowOff>51562</xdr:rowOff>
    </xdr:to>
    <xdr:sp macro="" textlink="">
      <xdr:nvSpPr>
        <xdr:cNvPr id="582" name="楕円 581">
          <a:extLst>
            <a:ext uri="{FF2B5EF4-FFF2-40B4-BE49-F238E27FC236}">
              <a16:creationId xmlns:a16="http://schemas.microsoft.com/office/drawing/2014/main" id="{D4C4C484-CA96-4E26-BC9F-66A85F5AC8B1}"/>
            </a:ext>
          </a:extLst>
        </xdr:cNvPr>
        <xdr:cNvSpPr/>
      </xdr:nvSpPr>
      <xdr:spPr>
        <a:xfrm>
          <a:off x="20383500" y="1057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167640</xdr:rowOff>
    </xdr:from>
    <xdr:to>
      <xdr:col>111</xdr:col>
      <xdr:colOff>177800</xdr:colOff>
      <xdr:row>62</xdr:row>
      <xdr:rowOff>762</xdr:rowOff>
    </xdr:to>
    <xdr:cxnSp macro="">
      <xdr:nvCxnSpPr>
        <xdr:cNvPr id="583" name="直線コネクタ 582">
          <a:extLst>
            <a:ext uri="{FF2B5EF4-FFF2-40B4-BE49-F238E27FC236}">
              <a16:creationId xmlns:a16="http://schemas.microsoft.com/office/drawing/2014/main" id="{119D3089-FB59-42E6-A32C-36BB584DEC9F}"/>
            </a:ext>
          </a:extLst>
        </xdr:cNvPr>
        <xdr:cNvCxnSpPr/>
      </xdr:nvCxnSpPr>
      <xdr:spPr>
        <a:xfrm flipV="1">
          <a:off x="20434300" y="1062609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124460</xdr:rowOff>
    </xdr:from>
    <xdr:to>
      <xdr:col>102</xdr:col>
      <xdr:colOff>165100</xdr:colOff>
      <xdr:row>62</xdr:row>
      <xdr:rowOff>54610</xdr:rowOff>
    </xdr:to>
    <xdr:sp macro="" textlink="">
      <xdr:nvSpPr>
        <xdr:cNvPr id="584" name="楕円 583">
          <a:extLst>
            <a:ext uri="{FF2B5EF4-FFF2-40B4-BE49-F238E27FC236}">
              <a16:creationId xmlns:a16="http://schemas.microsoft.com/office/drawing/2014/main" id="{8D0877BD-934A-4B96-8DDE-84176D2C76D0}"/>
            </a:ext>
          </a:extLst>
        </xdr:cNvPr>
        <xdr:cNvSpPr/>
      </xdr:nvSpPr>
      <xdr:spPr>
        <a:xfrm>
          <a:off x="19494500" y="105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762</xdr:rowOff>
    </xdr:from>
    <xdr:to>
      <xdr:col>107</xdr:col>
      <xdr:colOff>50800</xdr:colOff>
      <xdr:row>62</xdr:row>
      <xdr:rowOff>3810</xdr:rowOff>
    </xdr:to>
    <xdr:cxnSp macro="">
      <xdr:nvCxnSpPr>
        <xdr:cNvPr id="585" name="直線コネクタ 584">
          <a:extLst>
            <a:ext uri="{FF2B5EF4-FFF2-40B4-BE49-F238E27FC236}">
              <a16:creationId xmlns:a16="http://schemas.microsoft.com/office/drawing/2014/main" id="{C95657E6-9F01-4A1A-84C9-F70F82B9F158}"/>
            </a:ext>
          </a:extLst>
        </xdr:cNvPr>
        <xdr:cNvCxnSpPr/>
      </xdr:nvCxnSpPr>
      <xdr:spPr>
        <a:xfrm flipV="1">
          <a:off x="19545300" y="10630662"/>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144289</xdr:rowOff>
    </xdr:from>
    <xdr:ext cx="469744" cy="259045"/>
    <xdr:sp macro="" textlink="">
      <xdr:nvSpPr>
        <xdr:cNvPr id="586" name="n_1aveValue【学校施設】&#10;一人当たり面積">
          <a:extLst>
            <a:ext uri="{FF2B5EF4-FFF2-40B4-BE49-F238E27FC236}">
              <a16:creationId xmlns:a16="http://schemas.microsoft.com/office/drawing/2014/main" id="{35964C9C-C8D0-4468-8351-62DA9D592747}"/>
            </a:ext>
          </a:extLst>
        </xdr:cNvPr>
        <xdr:cNvSpPr txBox="1"/>
      </xdr:nvSpPr>
      <xdr:spPr>
        <a:xfrm>
          <a:off x="21075727" y="1008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148099</xdr:rowOff>
    </xdr:from>
    <xdr:ext cx="469744" cy="259045"/>
    <xdr:sp macro="" textlink="">
      <xdr:nvSpPr>
        <xdr:cNvPr id="587" name="n_2aveValue【学校施設】&#10;一人当たり面積">
          <a:extLst>
            <a:ext uri="{FF2B5EF4-FFF2-40B4-BE49-F238E27FC236}">
              <a16:creationId xmlns:a16="http://schemas.microsoft.com/office/drawing/2014/main" id="{5F2D1775-A803-4B6D-A732-B268FFBB2B13}"/>
            </a:ext>
          </a:extLst>
        </xdr:cNvPr>
        <xdr:cNvSpPr txBox="1"/>
      </xdr:nvSpPr>
      <xdr:spPr>
        <a:xfrm>
          <a:off x="20199427" y="10092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137431</xdr:rowOff>
    </xdr:from>
    <xdr:ext cx="469744" cy="259045"/>
    <xdr:sp macro="" textlink="">
      <xdr:nvSpPr>
        <xdr:cNvPr id="588" name="n_3aveValue【学校施設】&#10;一人当たり面積">
          <a:extLst>
            <a:ext uri="{FF2B5EF4-FFF2-40B4-BE49-F238E27FC236}">
              <a16:creationId xmlns:a16="http://schemas.microsoft.com/office/drawing/2014/main" id="{27758C9F-B7EA-4B97-8D50-CF4B197EA519}"/>
            </a:ext>
          </a:extLst>
        </xdr:cNvPr>
        <xdr:cNvSpPr txBox="1"/>
      </xdr:nvSpPr>
      <xdr:spPr>
        <a:xfrm>
          <a:off x="19310427" y="1008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122191</xdr:rowOff>
    </xdr:from>
    <xdr:ext cx="469744" cy="259045"/>
    <xdr:sp macro="" textlink="">
      <xdr:nvSpPr>
        <xdr:cNvPr id="589" name="n_4aveValue【学校施設】&#10;一人当たり面積">
          <a:extLst>
            <a:ext uri="{FF2B5EF4-FFF2-40B4-BE49-F238E27FC236}">
              <a16:creationId xmlns:a16="http://schemas.microsoft.com/office/drawing/2014/main" id="{8031EE5F-04C4-4F52-B692-4CE73EE54D6C}"/>
            </a:ext>
          </a:extLst>
        </xdr:cNvPr>
        <xdr:cNvSpPr txBox="1"/>
      </xdr:nvSpPr>
      <xdr:spPr>
        <a:xfrm>
          <a:off x="18421427" y="1006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38117</xdr:rowOff>
    </xdr:from>
    <xdr:ext cx="469744" cy="259045"/>
    <xdr:sp macro="" textlink="">
      <xdr:nvSpPr>
        <xdr:cNvPr id="590" name="n_1mainValue【学校施設】&#10;一人当たり面積">
          <a:extLst>
            <a:ext uri="{FF2B5EF4-FFF2-40B4-BE49-F238E27FC236}">
              <a16:creationId xmlns:a16="http://schemas.microsoft.com/office/drawing/2014/main" id="{3AE0E692-EA1E-424F-A5EE-4275883D510F}"/>
            </a:ext>
          </a:extLst>
        </xdr:cNvPr>
        <xdr:cNvSpPr txBox="1"/>
      </xdr:nvSpPr>
      <xdr:spPr>
        <a:xfrm>
          <a:off x="21075727" y="1066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42689</xdr:rowOff>
    </xdr:from>
    <xdr:ext cx="469744" cy="259045"/>
    <xdr:sp macro="" textlink="">
      <xdr:nvSpPr>
        <xdr:cNvPr id="591" name="n_2mainValue【学校施設】&#10;一人当たり面積">
          <a:extLst>
            <a:ext uri="{FF2B5EF4-FFF2-40B4-BE49-F238E27FC236}">
              <a16:creationId xmlns:a16="http://schemas.microsoft.com/office/drawing/2014/main" id="{E153D723-5C81-445D-9646-76D2F1313DDF}"/>
            </a:ext>
          </a:extLst>
        </xdr:cNvPr>
        <xdr:cNvSpPr txBox="1"/>
      </xdr:nvSpPr>
      <xdr:spPr>
        <a:xfrm>
          <a:off x="20199427" y="10672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45737</xdr:rowOff>
    </xdr:from>
    <xdr:ext cx="469744" cy="259045"/>
    <xdr:sp macro="" textlink="">
      <xdr:nvSpPr>
        <xdr:cNvPr id="592" name="n_3mainValue【学校施設】&#10;一人当たり面積">
          <a:extLst>
            <a:ext uri="{FF2B5EF4-FFF2-40B4-BE49-F238E27FC236}">
              <a16:creationId xmlns:a16="http://schemas.microsoft.com/office/drawing/2014/main" id="{044CE1EC-F052-4BE0-A524-899233C33B26}"/>
            </a:ext>
          </a:extLst>
        </xdr:cNvPr>
        <xdr:cNvSpPr txBox="1"/>
      </xdr:nvSpPr>
      <xdr:spPr>
        <a:xfrm>
          <a:off x="19310427" y="1067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3" name="正方形/長方形 592">
          <a:extLst>
            <a:ext uri="{FF2B5EF4-FFF2-40B4-BE49-F238E27FC236}">
              <a16:creationId xmlns:a16="http://schemas.microsoft.com/office/drawing/2014/main" id="{204EF74B-2B5F-49D9-812F-9B12FC10A46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4" name="正方形/長方形 593">
          <a:extLst>
            <a:ext uri="{FF2B5EF4-FFF2-40B4-BE49-F238E27FC236}">
              <a16:creationId xmlns:a16="http://schemas.microsoft.com/office/drawing/2014/main" id="{B1A5A0FC-B994-4FD3-896B-D4068368A3F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5" name="正方形/長方形 594">
          <a:extLst>
            <a:ext uri="{FF2B5EF4-FFF2-40B4-BE49-F238E27FC236}">
              <a16:creationId xmlns:a16="http://schemas.microsoft.com/office/drawing/2014/main" id="{FA8EFA7A-AD2A-4AA1-BC85-372744321EC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6" name="正方形/長方形 595">
          <a:extLst>
            <a:ext uri="{FF2B5EF4-FFF2-40B4-BE49-F238E27FC236}">
              <a16:creationId xmlns:a16="http://schemas.microsoft.com/office/drawing/2014/main" id="{5B730991-48B8-4D72-BC9D-E94BEB32C2F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7" name="正方形/長方形 596">
          <a:extLst>
            <a:ext uri="{FF2B5EF4-FFF2-40B4-BE49-F238E27FC236}">
              <a16:creationId xmlns:a16="http://schemas.microsoft.com/office/drawing/2014/main" id="{38C802E6-5BBA-46FA-AA6E-F91B42FCE87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8" name="正方形/長方形 597">
          <a:extLst>
            <a:ext uri="{FF2B5EF4-FFF2-40B4-BE49-F238E27FC236}">
              <a16:creationId xmlns:a16="http://schemas.microsoft.com/office/drawing/2014/main" id="{E3C2EF4C-F964-483C-9B31-E63DF549AE6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9" name="正方形/長方形 598">
          <a:extLst>
            <a:ext uri="{FF2B5EF4-FFF2-40B4-BE49-F238E27FC236}">
              <a16:creationId xmlns:a16="http://schemas.microsoft.com/office/drawing/2014/main" id="{2C23C931-E381-4C41-BCFB-EBABCE53E48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0" name="正方形/長方形 599">
          <a:extLst>
            <a:ext uri="{FF2B5EF4-FFF2-40B4-BE49-F238E27FC236}">
              <a16:creationId xmlns:a16="http://schemas.microsoft.com/office/drawing/2014/main" id="{9D288A79-33EB-4E36-940C-E5422556D36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1" name="テキスト ボックス 600">
          <a:extLst>
            <a:ext uri="{FF2B5EF4-FFF2-40B4-BE49-F238E27FC236}">
              <a16:creationId xmlns:a16="http://schemas.microsoft.com/office/drawing/2014/main" id="{CE2DD5E6-85B0-4593-9938-C10E49609BE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2" name="直線コネクタ 601">
          <a:extLst>
            <a:ext uri="{FF2B5EF4-FFF2-40B4-BE49-F238E27FC236}">
              <a16:creationId xmlns:a16="http://schemas.microsoft.com/office/drawing/2014/main" id="{61AB5984-3A97-4907-86D7-30D78AFC7DA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3" name="テキスト ボックス 602">
          <a:extLst>
            <a:ext uri="{FF2B5EF4-FFF2-40B4-BE49-F238E27FC236}">
              <a16:creationId xmlns:a16="http://schemas.microsoft.com/office/drawing/2014/main" id="{A4E0EF6A-6363-4138-B9DB-FA830116318C}"/>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4" name="直線コネクタ 603">
          <a:extLst>
            <a:ext uri="{FF2B5EF4-FFF2-40B4-BE49-F238E27FC236}">
              <a16:creationId xmlns:a16="http://schemas.microsoft.com/office/drawing/2014/main" id="{FBBE3348-1C17-4908-BFD9-1AEE486CD4BF}"/>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5" name="テキスト ボックス 604">
          <a:extLst>
            <a:ext uri="{FF2B5EF4-FFF2-40B4-BE49-F238E27FC236}">
              <a16:creationId xmlns:a16="http://schemas.microsoft.com/office/drawing/2014/main" id="{CA14441B-280B-493D-B366-A682E17818AF}"/>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6" name="直線コネクタ 605">
          <a:extLst>
            <a:ext uri="{FF2B5EF4-FFF2-40B4-BE49-F238E27FC236}">
              <a16:creationId xmlns:a16="http://schemas.microsoft.com/office/drawing/2014/main" id="{5B458F5A-A110-4B7F-915F-FB2293A8DA91}"/>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7" name="テキスト ボックス 606">
          <a:extLst>
            <a:ext uri="{FF2B5EF4-FFF2-40B4-BE49-F238E27FC236}">
              <a16:creationId xmlns:a16="http://schemas.microsoft.com/office/drawing/2014/main" id="{CB991BDC-3218-4A66-85C5-05E183A717F3}"/>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8" name="直線コネクタ 607">
          <a:extLst>
            <a:ext uri="{FF2B5EF4-FFF2-40B4-BE49-F238E27FC236}">
              <a16:creationId xmlns:a16="http://schemas.microsoft.com/office/drawing/2014/main" id="{E9A036D6-FE28-4935-9F41-62FF6CD9C203}"/>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9" name="テキスト ボックス 608">
          <a:extLst>
            <a:ext uri="{FF2B5EF4-FFF2-40B4-BE49-F238E27FC236}">
              <a16:creationId xmlns:a16="http://schemas.microsoft.com/office/drawing/2014/main" id="{4B14378E-CA33-41A9-9A5C-58AC2B61CB68}"/>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0" name="直線コネクタ 609">
          <a:extLst>
            <a:ext uri="{FF2B5EF4-FFF2-40B4-BE49-F238E27FC236}">
              <a16:creationId xmlns:a16="http://schemas.microsoft.com/office/drawing/2014/main" id="{42D13146-7F65-417D-95E6-4109F0DC080E}"/>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1" name="テキスト ボックス 610">
          <a:extLst>
            <a:ext uri="{FF2B5EF4-FFF2-40B4-BE49-F238E27FC236}">
              <a16:creationId xmlns:a16="http://schemas.microsoft.com/office/drawing/2014/main" id="{0F4C3596-48CB-4EFB-8A6D-2D226B90D297}"/>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2" name="直線コネクタ 611">
          <a:extLst>
            <a:ext uri="{FF2B5EF4-FFF2-40B4-BE49-F238E27FC236}">
              <a16:creationId xmlns:a16="http://schemas.microsoft.com/office/drawing/2014/main" id="{E74D1523-326F-4CF6-AB3E-7956629EA551}"/>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3" name="テキスト ボックス 612">
          <a:extLst>
            <a:ext uri="{FF2B5EF4-FFF2-40B4-BE49-F238E27FC236}">
              <a16:creationId xmlns:a16="http://schemas.microsoft.com/office/drawing/2014/main" id="{BE4B8CB0-A33D-4B53-8AD4-B982DEEB223A}"/>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4" name="直線コネクタ 613">
          <a:extLst>
            <a:ext uri="{FF2B5EF4-FFF2-40B4-BE49-F238E27FC236}">
              <a16:creationId xmlns:a16="http://schemas.microsoft.com/office/drawing/2014/main" id="{3DEDF419-1663-41B4-BCF8-05831FFE0BCA}"/>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5" name="テキスト ボックス 614">
          <a:extLst>
            <a:ext uri="{FF2B5EF4-FFF2-40B4-BE49-F238E27FC236}">
              <a16:creationId xmlns:a16="http://schemas.microsoft.com/office/drawing/2014/main" id="{D42A030F-6E9A-44AA-B955-65F4FF9043B8}"/>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6" name="直線コネクタ 615">
          <a:extLst>
            <a:ext uri="{FF2B5EF4-FFF2-40B4-BE49-F238E27FC236}">
              <a16:creationId xmlns:a16="http://schemas.microsoft.com/office/drawing/2014/main" id="{ABA4B6E1-936C-4539-B695-B39D4899AC4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7" name="【児童館】&#10;有形固定資産減価償却率グラフ枠">
          <a:extLst>
            <a:ext uri="{FF2B5EF4-FFF2-40B4-BE49-F238E27FC236}">
              <a16:creationId xmlns:a16="http://schemas.microsoft.com/office/drawing/2014/main" id="{0DF1783A-E2FB-4DB0-A226-7DC9E371B70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144236</xdr:rowOff>
    </xdr:from>
    <xdr:to>
      <xdr:col>85</xdr:col>
      <xdr:colOff>126364</xdr:colOff>
      <xdr:row>86</xdr:row>
      <xdr:rowOff>168729</xdr:rowOff>
    </xdr:to>
    <xdr:cxnSp macro="">
      <xdr:nvCxnSpPr>
        <xdr:cNvPr id="618" name="直線コネクタ 617">
          <a:extLst>
            <a:ext uri="{FF2B5EF4-FFF2-40B4-BE49-F238E27FC236}">
              <a16:creationId xmlns:a16="http://schemas.microsoft.com/office/drawing/2014/main" id="{A4C2D4AB-8520-4FFD-A5C3-B33DE7E0CAF4}"/>
            </a:ext>
          </a:extLst>
        </xdr:cNvPr>
        <xdr:cNvCxnSpPr/>
      </xdr:nvCxnSpPr>
      <xdr:spPr>
        <a:xfrm flipV="1">
          <a:off x="16318864" y="1334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19" name="【児童館】&#10;有形固定資産減価償却率最小値テキスト">
          <a:extLst>
            <a:ext uri="{FF2B5EF4-FFF2-40B4-BE49-F238E27FC236}">
              <a16:creationId xmlns:a16="http://schemas.microsoft.com/office/drawing/2014/main" id="{59D077A8-42AF-4CE3-BA3E-F9390C9B4E7C}"/>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20" name="直線コネクタ 619">
          <a:extLst>
            <a:ext uri="{FF2B5EF4-FFF2-40B4-BE49-F238E27FC236}">
              <a16:creationId xmlns:a16="http://schemas.microsoft.com/office/drawing/2014/main" id="{EA718D87-AAFC-4BCD-A7E2-F2BD12C24039}"/>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90913</xdr:rowOff>
    </xdr:from>
    <xdr:ext cx="340478" cy="259045"/>
    <xdr:sp macro="" textlink="">
      <xdr:nvSpPr>
        <xdr:cNvPr id="621" name="【児童館】&#10;有形固定資産減価償却率最大値テキスト">
          <a:extLst>
            <a:ext uri="{FF2B5EF4-FFF2-40B4-BE49-F238E27FC236}">
              <a16:creationId xmlns:a16="http://schemas.microsoft.com/office/drawing/2014/main" id="{E84625DE-09C6-4587-860A-E183069E259E}"/>
            </a:ext>
          </a:extLst>
        </xdr:cNvPr>
        <xdr:cNvSpPr txBox="1"/>
      </xdr:nvSpPr>
      <xdr:spPr>
        <a:xfrm>
          <a:off x="16357600" y="1312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144236</xdr:rowOff>
    </xdr:from>
    <xdr:to>
      <xdr:col>86</xdr:col>
      <xdr:colOff>25400</xdr:colOff>
      <xdr:row>77</xdr:row>
      <xdr:rowOff>144236</xdr:rowOff>
    </xdr:to>
    <xdr:cxnSp macro="">
      <xdr:nvCxnSpPr>
        <xdr:cNvPr id="622" name="直線コネクタ 621">
          <a:extLst>
            <a:ext uri="{FF2B5EF4-FFF2-40B4-BE49-F238E27FC236}">
              <a16:creationId xmlns:a16="http://schemas.microsoft.com/office/drawing/2014/main" id="{BC63259A-55C2-4D78-8EB4-88E2DB2B9A4E}"/>
            </a:ext>
          </a:extLst>
        </xdr:cNvPr>
        <xdr:cNvCxnSpPr/>
      </xdr:nvCxnSpPr>
      <xdr:spPr>
        <a:xfrm>
          <a:off x="16230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88554</xdr:rowOff>
    </xdr:from>
    <xdr:ext cx="405111" cy="259045"/>
    <xdr:sp macro="" textlink="">
      <xdr:nvSpPr>
        <xdr:cNvPr id="623" name="【児童館】&#10;有形固定資産減価償却率平均値テキスト">
          <a:extLst>
            <a:ext uri="{FF2B5EF4-FFF2-40B4-BE49-F238E27FC236}">
              <a16:creationId xmlns:a16="http://schemas.microsoft.com/office/drawing/2014/main" id="{F77A20F6-ECEE-4195-BAF1-AD4B744407D2}"/>
            </a:ext>
          </a:extLst>
        </xdr:cNvPr>
        <xdr:cNvSpPr txBox="1"/>
      </xdr:nvSpPr>
      <xdr:spPr>
        <a:xfrm>
          <a:off x="16357600" y="138045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65677</xdr:rowOff>
    </xdr:from>
    <xdr:to>
      <xdr:col>85</xdr:col>
      <xdr:colOff>177800</xdr:colOff>
      <xdr:row>81</xdr:row>
      <xdr:rowOff>167277</xdr:rowOff>
    </xdr:to>
    <xdr:sp macro="" textlink="">
      <xdr:nvSpPr>
        <xdr:cNvPr id="624" name="フローチャート: 判断 623">
          <a:extLst>
            <a:ext uri="{FF2B5EF4-FFF2-40B4-BE49-F238E27FC236}">
              <a16:creationId xmlns:a16="http://schemas.microsoft.com/office/drawing/2014/main" id="{12106B29-7B01-4532-9C85-D8C0B1F8AC3C}"/>
            </a:ext>
          </a:extLst>
        </xdr:cNvPr>
        <xdr:cNvSpPr/>
      </xdr:nvSpPr>
      <xdr:spPr>
        <a:xfrm>
          <a:off x="16268700" y="1395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139156</xdr:rowOff>
    </xdr:from>
    <xdr:to>
      <xdr:col>81</xdr:col>
      <xdr:colOff>101600</xdr:colOff>
      <xdr:row>82</xdr:row>
      <xdr:rowOff>69306</xdr:rowOff>
    </xdr:to>
    <xdr:sp macro="" textlink="">
      <xdr:nvSpPr>
        <xdr:cNvPr id="625" name="フローチャート: 判断 624">
          <a:extLst>
            <a:ext uri="{FF2B5EF4-FFF2-40B4-BE49-F238E27FC236}">
              <a16:creationId xmlns:a16="http://schemas.microsoft.com/office/drawing/2014/main" id="{575704A9-CEED-4D8A-840F-C583864D091A}"/>
            </a:ext>
          </a:extLst>
        </xdr:cNvPr>
        <xdr:cNvSpPr/>
      </xdr:nvSpPr>
      <xdr:spPr>
        <a:xfrm>
          <a:off x="15430500" y="140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626" name="フローチャート: 判断 625">
          <a:extLst>
            <a:ext uri="{FF2B5EF4-FFF2-40B4-BE49-F238E27FC236}">
              <a16:creationId xmlns:a16="http://schemas.microsoft.com/office/drawing/2014/main" id="{715D5336-876B-4FB3-AE4F-CA575F4570DE}"/>
            </a:ext>
          </a:extLst>
        </xdr:cNvPr>
        <xdr:cNvSpPr/>
      </xdr:nvSpPr>
      <xdr:spPr>
        <a:xfrm>
          <a:off x="14541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114663</xdr:rowOff>
    </xdr:from>
    <xdr:to>
      <xdr:col>72</xdr:col>
      <xdr:colOff>38100</xdr:colOff>
      <xdr:row>82</xdr:row>
      <xdr:rowOff>44813</xdr:rowOff>
    </xdr:to>
    <xdr:sp macro="" textlink="">
      <xdr:nvSpPr>
        <xdr:cNvPr id="627" name="フローチャート: 判断 626">
          <a:extLst>
            <a:ext uri="{FF2B5EF4-FFF2-40B4-BE49-F238E27FC236}">
              <a16:creationId xmlns:a16="http://schemas.microsoft.com/office/drawing/2014/main" id="{3CD76DE3-29C7-4052-B331-6399FD9B5689}"/>
            </a:ext>
          </a:extLst>
        </xdr:cNvPr>
        <xdr:cNvSpPr/>
      </xdr:nvSpPr>
      <xdr:spPr>
        <a:xfrm>
          <a:off x="13652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166914</xdr:rowOff>
    </xdr:from>
    <xdr:to>
      <xdr:col>67</xdr:col>
      <xdr:colOff>101600</xdr:colOff>
      <xdr:row>81</xdr:row>
      <xdr:rowOff>97064</xdr:rowOff>
    </xdr:to>
    <xdr:sp macro="" textlink="">
      <xdr:nvSpPr>
        <xdr:cNvPr id="628" name="フローチャート: 判断 627">
          <a:extLst>
            <a:ext uri="{FF2B5EF4-FFF2-40B4-BE49-F238E27FC236}">
              <a16:creationId xmlns:a16="http://schemas.microsoft.com/office/drawing/2014/main" id="{096C5712-2841-4E74-BA0D-3E8820A08898}"/>
            </a:ext>
          </a:extLst>
        </xdr:cNvPr>
        <xdr:cNvSpPr/>
      </xdr:nvSpPr>
      <xdr:spPr>
        <a:xfrm>
          <a:off x="12763500" y="1388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9" name="テキスト ボックス 628">
          <a:extLst>
            <a:ext uri="{FF2B5EF4-FFF2-40B4-BE49-F238E27FC236}">
              <a16:creationId xmlns:a16="http://schemas.microsoft.com/office/drawing/2014/main" id="{3A5A1716-9260-4936-8A88-BDE3FEB82C6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0" name="テキスト ボックス 629">
          <a:extLst>
            <a:ext uri="{FF2B5EF4-FFF2-40B4-BE49-F238E27FC236}">
              <a16:creationId xmlns:a16="http://schemas.microsoft.com/office/drawing/2014/main" id="{5A0DEBC0-A8C5-46CA-87B7-6B9958CF1C8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id="{79882C3F-CAFF-4639-B29E-7520E28BED27}"/>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id="{8D1ABC8C-6576-431F-AE24-FD6255DBA20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id="{3850ADD0-2801-4CE1-9B2A-FB4307791FD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129358</xdr:rowOff>
    </xdr:from>
    <xdr:to>
      <xdr:col>85</xdr:col>
      <xdr:colOff>177800</xdr:colOff>
      <xdr:row>82</xdr:row>
      <xdr:rowOff>59508</xdr:rowOff>
    </xdr:to>
    <xdr:sp macro="" textlink="">
      <xdr:nvSpPr>
        <xdr:cNvPr id="634" name="楕円 633">
          <a:extLst>
            <a:ext uri="{FF2B5EF4-FFF2-40B4-BE49-F238E27FC236}">
              <a16:creationId xmlns:a16="http://schemas.microsoft.com/office/drawing/2014/main" id="{94493CE8-9289-40BC-8F0B-6867EBBBBD75}"/>
            </a:ext>
          </a:extLst>
        </xdr:cNvPr>
        <xdr:cNvSpPr/>
      </xdr:nvSpPr>
      <xdr:spPr>
        <a:xfrm>
          <a:off x="16268700" y="1401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107785</xdr:rowOff>
    </xdr:from>
    <xdr:ext cx="405111" cy="259045"/>
    <xdr:sp macro="" textlink="">
      <xdr:nvSpPr>
        <xdr:cNvPr id="635" name="【児童館】&#10;有形固定資産減価償却率該当値テキスト">
          <a:extLst>
            <a:ext uri="{FF2B5EF4-FFF2-40B4-BE49-F238E27FC236}">
              <a16:creationId xmlns:a16="http://schemas.microsoft.com/office/drawing/2014/main" id="{4CECE260-CDB8-4C27-ABF6-7DA7CB6F8A07}"/>
            </a:ext>
          </a:extLst>
        </xdr:cNvPr>
        <xdr:cNvSpPr txBox="1"/>
      </xdr:nvSpPr>
      <xdr:spPr>
        <a:xfrm>
          <a:off x="16357600" y="1399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80373</xdr:rowOff>
    </xdr:from>
    <xdr:to>
      <xdr:col>81</xdr:col>
      <xdr:colOff>101600</xdr:colOff>
      <xdr:row>82</xdr:row>
      <xdr:rowOff>10523</xdr:rowOff>
    </xdr:to>
    <xdr:sp macro="" textlink="">
      <xdr:nvSpPr>
        <xdr:cNvPr id="636" name="楕円 635">
          <a:extLst>
            <a:ext uri="{FF2B5EF4-FFF2-40B4-BE49-F238E27FC236}">
              <a16:creationId xmlns:a16="http://schemas.microsoft.com/office/drawing/2014/main" id="{63774BB3-A5B2-4D6E-A149-F2C250FA6945}"/>
            </a:ext>
          </a:extLst>
        </xdr:cNvPr>
        <xdr:cNvSpPr/>
      </xdr:nvSpPr>
      <xdr:spPr>
        <a:xfrm>
          <a:off x="15430500" y="1396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131173</xdr:rowOff>
    </xdr:from>
    <xdr:to>
      <xdr:col>85</xdr:col>
      <xdr:colOff>127000</xdr:colOff>
      <xdr:row>82</xdr:row>
      <xdr:rowOff>8708</xdr:rowOff>
    </xdr:to>
    <xdr:cxnSp macro="">
      <xdr:nvCxnSpPr>
        <xdr:cNvPr id="637" name="直線コネクタ 636">
          <a:extLst>
            <a:ext uri="{FF2B5EF4-FFF2-40B4-BE49-F238E27FC236}">
              <a16:creationId xmlns:a16="http://schemas.microsoft.com/office/drawing/2014/main" id="{6199C9CB-A8C7-4B51-9285-99BDA9FA2698}"/>
            </a:ext>
          </a:extLst>
        </xdr:cNvPr>
        <xdr:cNvCxnSpPr/>
      </xdr:nvCxnSpPr>
      <xdr:spPr>
        <a:xfrm>
          <a:off x="15481300" y="14018623"/>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77107</xdr:rowOff>
    </xdr:from>
    <xdr:to>
      <xdr:col>76</xdr:col>
      <xdr:colOff>165100</xdr:colOff>
      <xdr:row>82</xdr:row>
      <xdr:rowOff>7257</xdr:rowOff>
    </xdr:to>
    <xdr:sp macro="" textlink="">
      <xdr:nvSpPr>
        <xdr:cNvPr id="638" name="楕円 637">
          <a:extLst>
            <a:ext uri="{FF2B5EF4-FFF2-40B4-BE49-F238E27FC236}">
              <a16:creationId xmlns:a16="http://schemas.microsoft.com/office/drawing/2014/main" id="{DDF6F3CA-41D9-404A-BB75-E13EC0647BFD}"/>
            </a:ext>
          </a:extLst>
        </xdr:cNvPr>
        <xdr:cNvSpPr/>
      </xdr:nvSpPr>
      <xdr:spPr>
        <a:xfrm>
          <a:off x="14541500" y="1396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127907</xdr:rowOff>
    </xdr:from>
    <xdr:to>
      <xdr:col>81</xdr:col>
      <xdr:colOff>50800</xdr:colOff>
      <xdr:row>81</xdr:row>
      <xdr:rowOff>131173</xdr:rowOff>
    </xdr:to>
    <xdr:cxnSp macro="">
      <xdr:nvCxnSpPr>
        <xdr:cNvPr id="639" name="直線コネクタ 638">
          <a:extLst>
            <a:ext uri="{FF2B5EF4-FFF2-40B4-BE49-F238E27FC236}">
              <a16:creationId xmlns:a16="http://schemas.microsoft.com/office/drawing/2014/main" id="{9B4BA232-6510-4007-95DC-8ECAE303B3D5}"/>
            </a:ext>
          </a:extLst>
        </xdr:cNvPr>
        <xdr:cNvCxnSpPr/>
      </xdr:nvCxnSpPr>
      <xdr:spPr>
        <a:xfrm>
          <a:off x="14592300" y="1401535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28121</xdr:rowOff>
    </xdr:from>
    <xdr:to>
      <xdr:col>72</xdr:col>
      <xdr:colOff>38100</xdr:colOff>
      <xdr:row>81</xdr:row>
      <xdr:rowOff>129721</xdr:rowOff>
    </xdr:to>
    <xdr:sp macro="" textlink="">
      <xdr:nvSpPr>
        <xdr:cNvPr id="640" name="楕円 639">
          <a:extLst>
            <a:ext uri="{FF2B5EF4-FFF2-40B4-BE49-F238E27FC236}">
              <a16:creationId xmlns:a16="http://schemas.microsoft.com/office/drawing/2014/main" id="{FB9542C1-D292-458F-8E36-6F21A92F3504}"/>
            </a:ext>
          </a:extLst>
        </xdr:cNvPr>
        <xdr:cNvSpPr/>
      </xdr:nvSpPr>
      <xdr:spPr>
        <a:xfrm>
          <a:off x="13652500" y="1391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78921</xdr:rowOff>
    </xdr:from>
    <xdr:to>
      <xdr:col>76</xdr:col>
      <xdr:colOff>114300</xdr:colOff>
      <xdr:row>81</xdr:row>
      <xdr:rowOff>127907</xdr:rowOff>
    </xdr:to>
    <xdr:cxnSp macro="">
      <xdr:nvCxnSpPr>
        <xdr:cNvPr id="641" name="直線コネクタ 640">
          <a:extLst>
            <a:ext uri="{FF2B5EF4-FFF2-40B4-BE49-F238E27FC236}">
              <a16:creationId xmlns:a16="http://schemas.microsoft.com/office/drawing/2014/main" id="{F26E607E-4739-46D4-9D28-7B0ECCC5F919}"/>
            </a:ext>
          </a:extLst>
        </xdr:cNvPr>
        <xdr:cNvCxnSpPr/>
      </xdr:nvCxnSpPr>
      <xdr:spPr>
        <a:xfrm>
          <a:off x="13703300" y="13966371"/>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60433</xdr:rowOff>
    </xdr:from>
    <xdr:ext cx="405111" cy="259045"/>
    <xdr:sp macro="" textlink="">
      <xdr:nvSpPr>
        <xdr:cNvPr id="642" name="n_1aveValue【児童館】&#10;有形固定資産減価償却率">
          <a:extLst>
            <a:ext uri="{FF2B5EF4-FFF2-40B4-BE49-F238E27FC236}">
              <a16:creationId xmlns:a16="http://schemas.microsoft.com/office/drawing/2014/main" id="{9E8536E9-AFD4-4F64-AE9D-B806E9E0D556}"/>
            </a:ext>
          </a:extLst>
        </xdr:cNvPr>
        <xdr:cNvSpPr txBox="1"/>
      </xdr:nvSpPr>
      <xdr:spPr>
        <a:xfrm>
          <a:off x="15266044" y="1411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40839</xdr:rowOff>
    </xdr:from>
    <xdr:ext cx="405111" cy="259045"/>
    <xdr:sp macro="" textlink="">
      <xdr:nvSpPr>
        <xdr:cNvPr id="643" name="n_2aveValue【児童館】&#10;有形固定資産減価償却率">
          <a:extLst>
            <a:ext uri="{FF2B5EF4-FFF2-40B4-BE49-F238E27FC236}">
              <a16:creationId xmlns:a16="http://schemas.microsoft.com/office/drawing/2014/main" id="{58C6C2D2-D459-4529-BB3E-A66964C37DF0}"/>
            </a:ext>
          </a:extLst>
        </xdr:cNvPr>
        <xdr:cNvSpPr txBox="1"/>
      </xdr:nvSpPr>
      <xdr:spPr>
        <a:xfrm>
          <a:off x="14389744" y="1409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35940</xdr:rowOff>
    </xdr:from>
    <xdr:ext cx="405111" cy="259045"/>
    <xdr:sp macro="" textlink="">
      <xdr:nvSpPr>
        <xdr:cNvPr id="644" name="n_3aveValue【児童館】&#10;有形固定資産減価償却率">
          <a:extLst>
            <a:ext uri="{FF2B5EF4-FFF2-40B4-BE49-F238E27FC236}">
              <a16:creationId xmlns:a16="http://schemas.microsoft.com/office/drawing/2014/main" id="{D3370AB4-620D-40BC-9862-E1A82589CEF3}"/>
            </a:ext>
          </a:extLst>
        </xdr:cNvPr>
        <xdr:cNvSpPr txBox="1"/>
      </xdr:nvSpPr>
      <xdr:spPr>
        <a:xfrm>
          <a:off x="13500744" y="1409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113591</xdr:rowOff>
    </xdr:from>
    <xdr:ext cx="405111" cy="259045"/>
    <xdr:sp macro="" textlink="">
      <xdr:nvSpPr>
        <xdr:cNvPr id="645" name="n_4aveValue【児童館】&#10;有形固定資産減価償却率">
          <a:extLst>
            <a:ext uri="{FF2B5EF4-FFF2-40B4-BE49-F238E27FC236}">
              <a16:creationId xmlns:a16="http://schemas.microsoft.com/office/drawing/2014/main" id="{CC4C09D4-B635-487B-A6A4-B566B34C4806}"/>
            </a:ext>
          </a:extLst>
        </xdr:cNvPr>
        <xdr:cNvSpPr txBox="1"/>
      </xdr:nvSpPr>
      <xdr:spPr>
        <a:xfrm>
          <a:off x="12611744" y="1365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27050</xdr:rowOff>
    </xdr:from>
    <xdr:ext cx="405111" cy="259045"/>
    <xdr:sp macro="" textlink="">
      <xdr:nvSpPr>
        <xdr:cNvPr id="646" name="n_1mainValue【児童館】&#10;有形固定資産減価償却率">
          <a:extLst>
            <a:ext uri="{FF2B5EF4-FFF2-40B4-BE49-F238E27FC236}">
              <a16:creationId xmlns:a16="http://schemas.microsoft.com/office/drawing/2014/main" id="{B53A8243-EE58-42E3-B5CB-21E11156DCCD}"/>
            </a:ext>
          </a:extLst>
        </xdr:cNvPr>
        <xdr:cNvSpPr txBox="1"/>
      </xdr:nvSpPr>
      <xdr:spPr>
        <a:xfrm>
          <a:off x="15266044" y="1374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23784</xdr:rowOff>
    </xdr:from>
    <xdr:ext cx="405111" cy="259045"/>
    <xdr:sp macro="" textlink="">
      <xdr:nvSpPr>
        <xdr:cNvPr id="647" name="n_2mainValue【児童館】&#10;有形固定資産減価償却率">
          <a:extLst>
            <a:ext uri="{FF2B5EF4-FFF2-40B4-BE49-F238E27FC236}">
              <a16:creationId xmlns:a16="http://schemas.microsoft.com/office/drawing/2014/main" id="{EC2E5EA5-6BC7-4390-A817-CF2F054F89D0}"/>
            </a:ext>
          </a:extLst>
        </xdr:cNvPr>
        <xdr:cNvSpPr txBox="1"/>
      </xdr:nvSpPr>
      <xdr:spPr>
        <a:xfrm>
          <a:off x="14389744" y="1373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146248</xdr:rowOff>
    </xdr:from>
    <xdr:ext cx="405111" cy="259045"/>
    <xdr:sp macro="" textlink="">
      <xdr:nvSpPr>
        <xdr:cNvPr id="648" name="n_3mainValue【児童館】&#10;有形固定資産減価償却率">
          <a:extLst>
            <a:ext uri="{FF2B5EF4-FFF2-40B4-BE49-F238E27FC236}">
              <a16:creationId xmlns:a16="http://schemas.microsoft.com/office/drawing/2014/main" id="{2B00603D-9FFB-41C2-8455-4A81CD171F60}"/>
            </a:ext>
          </a:extLst>
        </xdr:cNvPr>
        <xdr:cNvSpPr txBox="1"/>
      </xdr:nvSpPr>
      <xdr:spPr>
        <a:xfrm>
          <a:off x="13500744" y="1369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9" name="正方形/長方形 648">
          <a:extLst>
            <a:ext uri="{FF2B5EF4-FFF2-40B4-BE49-F238E27FC236}">
              <a16:creationId xmlns:a16="http://schemas.microsoft.com/office/drawing/2014/main" id="{4CBCE5E1-4FF8-40BE-9557-C8EFD947F04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0" name="正方形/長方形 649">
          <a:extLst>
            <a:ext uri="{FF2B5EF4-FFF2-40B4-BE49-F238E27FC236}">
              <a16:creationId xmlns:a16="http://schemas.microsoft.com/office/drawing/2014/main" id="{4BAEF532-1FC4-47FA-A181-8E7DF1DD604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1" name="正方形/長方形 650">
          <a:extLst>
            <a:ext uri="{FF2B5EF4-FFF2-40B4-BE49-F238E27FC236}">
              <a16:creationId xmlns:a16="http://schemas.microsoft.com/office/drawing/2014/main" id="{85E37B59-A983-4EED-849D-F4EADFD1C1A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2" name="正方形/長方形 651">
          <a:extLst>
            <a:ext uri="{FF2B5EF4-FFF2-40B4-BE49-F238E27FC236}">
              <a16:creationId xmlns:a16="http://schemas.microsoft.com/office/drawing/2014/main" id="{8AFBC396-8DC9-4FF8-8A77-EEB764764C5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3" name="正方形/長方形 652">
          <a:extLst>
            <a:ext uri="{FF2B5EF4-FFF2-40B4-BE49-F238E27FC236}">
              <a16:creationId xmlns:a16="http://schemas.microsoft.com/office/drawing/2014/main" id="{D1E945C1-C4A8-4003-8FEF-B790A48D0B5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4" name="正方形/長方形 653">
          <a:extLst>
            <a:ext uri="{FF2B5EF4-FFF2-40B4-BE49-F238E27FC236}">
              <a16:creationId xmlns:a16="http://schemas.microsoft.com/office/drawing/2014/main" id="{B316F265-A06C-4288-9508-D9143CD387B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5" name="正方形/長方形 654">
          <a:extLst>
            <a:ext uri="{FF2B5EF4-FFF2-40B4-BE49-F238E27FC236}">
              <a16:creationId xmlns:a16="http://schemas.microsoft.com/office/drawing/2014/main" id="{3EA38B94-D853-429F-8105-115E6599AD8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6" name="正方形/長方形 655">
          <a:extLst>
            <a:ext uri="{FF2B5EF4-FFF2-40B4-BE49-F238E27FC236}">
              <a16:creationId xmlns:a16="http://schemas.microsoft.com/office/drawing/2014/main" id="{3343378F-DAF7-480B-B483-F50B7199DAE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7" name="テキスト ボックス 656">
          <a:extLst>
            <a:ext uri="{FF2B5EF4-FFF2-40B4-BE49-F238E27FC236}">
              <a16:creationId xmlns:a16="http://schemas.microsoft.com/office/drawing/2014/main" id="{0C4C76B4-E138-47C1-AA88-EE0BAEA5A82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8" name="直線コネクタ 657">
          <a:extLst>
            <a:ext uri="{FF2B5EF4-FFF2-40B4-BE49-F238E27FC236}">
              <a16:creationId xmlns:a16="http://schemas.microsoft.com/office/drawing/2014/main" id="{DD4606AC-DA30-4214-B754-9B8DA5A6CFA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9" name="直線コネクタ 658">
          <a:extLst>
            <a:ext uri="{FF2B5EF4-FFF2-40B4-BE49-F238E27FC236}">
              <a16:creationId xmlns:a16="http://schemas.microsoft.com/office/drawing/2014/main" id="{3B8B7D2E-D092-444C-BFF5-6EF16CBE4248}"/>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0" name="テキスト ボックス 659">
          <a:extLst>
            <a:ext uri="{FF2B5EF4-FFF2-40B4-BE49-F238E27FC236}">
              <a16:creationId xmlns:a16="http://schemas.microsoft.com/office/drawing/2014/main" id="{B6678227-B924-42EF-A0B8-AB6D99B68065}"/>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1" name="直線コネクタ 660">
          <a:extLst>
            <a:ext uri="{FF2B5EF4-FFF2-40B4-BE49-F238E27FC236}">
              <a16:creationId xmlns:a16="http://schemas.microsoft.com/office/drawing/2014/main" id="{24C34761-259C-4E2E-B501-2034B4AD659E}"/>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2" name="テキスト ボックス 661">
          <a:extLst>
            <a:ext uri="{FF2B5EF4-FFF2-40B4-BE49-F238E27FC236}">
              <a16:creationId xmlns:a16="http://schemas.microsoft.com/office/drawing/2014/main" id="{866C3E20-83CC-411B-A22A-1B69928DD7D6}"/>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3" name="直線コネクタ 662">
          <a:extLst>
            <a:ext uri="{FF2B5EF4-FFF2-40B4-BE49-F238E27FC236}">
              <a16:creationId xmlns:a16="http://schemas.microsoft.com/office/drawing/2014/main" id="{97FA1314-29A0-4653-B5E1-B0012E4AC742}"/>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4" name="テキスト ボックス 663">
          <a:extLst>
            <a:ext uri="{FF2B5EF4-FFF2-40B4-BE49-F238E27FC236}">
              <a16:creationId xmlns:a16="http://schemas.microsoft.com/office/drawing/2014/main" id="{7FC6D3D6-0A6F-4EB4-803E-A30C75CB996B}"/>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5" name="直線コネクタ 664">
          <a:extLst>
            <a:ext uri="{FF2B5EF4-FFF2-40B4-BE49-F238E27FC236}">
              <a16:creationId xmlns:a16="http://schemas.microsoft.com/office/drawing/2014/main" id="{21387D7E-C439-4517-AA90-99F9D548866D}"/>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6" name="テキスト ボックス 665">
          <a:extLst>
            <a:ext uri="{FF2B5EF4-FFF2-40B4-BE49-F238E27FC236}">
              <a16:creationId xmlns:a16="http://schemas.microsoft.com/office/drawing/2014/main" id="{3590F34C-406D-4F7B-B67B-4AFEA057B8DC}"/>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7" name="直線コネクタ 666">
          <a:extLst>
            <a:ext uri="{FF2B5EF4-FFF2-40B4-BE49-F238E27FC236}">
              <a16:creationId xmlns:a16="http://schemas.microsoft.com/office/drawing/2014/main" id="{F3424E8C-15E1-4B7E-9940-D8390633BE55}"/>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8" name="テキスト ボックス 667">
          <a:extLst>
            <a:ext uri="{FF2B5EF4-FFF2-40B4-BE49-F238E27FC236}">
              <a16:creationId xmlns:a16="http://schemas.microsoft.com/office/drawing/2014/main" id="{9E9C6F0E-59B3-4C36-BAA4-F98C2109C10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9" name="【児童館】&#10;一人当たり面積グラフ枠">
          <a:extLst>
            <a:ext uri="{FF2B5EF4-FFF2-40B4-BE49-F238E27FC236}">
              <a16:creationId xmlns:a16="http://schemas.microsoft.com/office/drawing/2014/main" id="{4CAB5BD1-536A-42BC-864A-346917ACC9A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47244</xdr:rowOff>
    </xdr:from>
    <xdr:to>
      <xdr:col>116</xdr:col>
      <xdr:colOff>62864</xdr:colOff>
      <xdr:row>86</xdr:row>
      <xdr:rowOff>24385</xdr:rowOff>
    </xdr:to>
    <xdr:cxnSp macro="">
      <xdr:nvCxnSpPr>
        <xdr:cNvPr id="670" name="直線コネクタ 669">
          <a:extLst>
            <a:ext uri="{FF2B5EF4-FFF2-40B4-BE49-F238E27FC236}">
              <a16:creationId xmlns:a16="http://schemas.microsoft.com/office/drawing/2014/main" id="{86779990-B386-4643-84CE-6677014958F6}"/>
            </a:ext>
          </a:extLst>
        </xdr:cNvPr>
        <xdr:cNvCxnSpPr/>
      </xdr:nvCxnSpPr>
      <xdr:spPr>
        <a:xfrm flipV="1">
          <a:off x="22160864" y="13420344"/>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71" name="【児童館】&#10;一人当たり面積最小値テキスト">
          <a:extLst>
            <a:ext uri="{FF2B5EF4-FFF2-40B4-BE49-F238E27FC236}">
              <a16:creationId xmlns:a16="http://schemas.microsoft.com/office/drawing/2014/main" id="{31F48315-7242-4EA0-8933-88A49C6B29FF}"/>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72" name="直線コネクタ 671">
          <a:extLst>
            <a:ext uri="{FF2B5EF4-FFF2-40B4-BE49-F238E27FC236}">
              <a16:creationId xmlns:a16="http://schemas.microsoft.com/office/drawing/2014/main" id="{45AA0CB3-0488-4A45-8178-993DDD1356EB}"/>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165371</xdr:rowOff>
    </xdr:from>
    <xdr:ext cx="469744" cy="259045"/>
    <xdr:sp macro="" textlink="">
      <xdr:nvSpPr>
        <xdr:cNvPr id="673" name="【児童館】&#10;一人当たり面積最大値テキスト">
          <a:extLst>
            <a:ext uri="{FF2B5EF4-FFF2-40B4-BE49-F238E27FC236}">
              <a16:creationId xmlns:a16="http://schemas.microsoft.com/office/drawing/2014/main" id="{3A25022B-9EE6-4F1C-9694-BB7F02E7C515}"/>
            </a:ext>
          </a:extLst>
        </xdr:cNvPr>
        <xdr:cNvSpPr txBox="1"/>
      </xdr:nvSpPr>
      <xdr:spPr>
        <a:xfrm>
          <a:off x="22199600" y="1319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47244</xdr:rowOff>
    </xdr:from>
    <xdr:to>
      <xdr:col>116</xdr:col>
      <xdr:colOff>152400</xdr:colOff>
      <xdr:row>78</xdr:row>
      <xdr:rowOff>47244</xdr:rowOff>
    </xdr:to>
    <xdr:cxnSp macro="">
      <xdr:nvCxnSpPr>
        <xdr:cNvPr id="674" name="直線コネクタ 673">
          <a:extLst>
            <a:ext uri="{FF2B5EF4-FFF2-40B4-BE49-F238E27FC236}">
              <a16:creationId xmlns:a16="http://schemas.microsoft.com/office/drawing/2014/main" id="{51AF54DE-B332-4CA6-B15A-FE365E2909C0}"/>
            </a:ext>
          </a:extLst>
        </xdr:cNvPr>
        <xdr:cNvCxnSpPr/>
      </xdr:nvCxnSpPr>
      <xdr:spPr>
        <a:xfrm>
          <a:off x="22072600" y="1342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170197</xdr:rowOff>
    </xdr:from>
    <xdr:ext cx="469744" cy="259045"/>
    <xdr:sp macro="" textlink="">
      <xdr:nvSpPr>
        <xdr:cNvPr id="675" name="【児童館】&#10;一人当たり面積平均値テキスト">
          <a:extLst>
            <a:ext uri="{FF2B5EF4-FFF2-40B4-BE49-F238E27FC236}">
              <a16:creationId xmlns:a16="http://schemas.microsoft.com/office/drawing/2014/main" id="{08C4824E-AAF1-4EE3-A637-4DED5D91F28D}"/>
            </a:ext>
          </a:extLst>
        </xdr:cNvPr>
        <xdr:cNvSpPr txBox="1"/>
      </xdr:nvSpPr>
      <xdr:spPr>
        <a:xfrm>
          <a:off x="22199600" y="14400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147320</xdr:rowOff>
    </xdr:from>
    <xdr:to>
      <xdr:col>116</xdr:col>
      <xdr:colOff>114300</xdr:colOff>
      <xdr:row>85</xdr:row>
      <xdr:rowOff>77470</xdr:rowOff>
    </xdr:to>
    <xdr:sp macro="" textlink="">
      <xdr:nvSpPr>
        <xdr:cNvPr id="676" name="フローチャート: 判断 675">
          <a:extLst>
            <a:ext uri="{FF2B5EF4-FFF2-40B4-BE49-F238E27FC236}">
              <a16:creationId xmlns:a16="http://schemas.microsoft.com/office/drawing/2014/main" id="{C65D86E0-FB04-4611-975B-9061D7887E8F}"/>
            </a:ext>
          </a:extLst>
        </xdr:cNvPr>
        <xdr:cNvSpPr/>
      </xdr:nvSpPr>
      <xdr:spPr>
        <a:xfrm>
          <a:off x="221107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147320</xdr:rowOff>
    </xdr:from>
    <xdr:to>
      <xdr:col>112</xdr:col>
      <xdr:colOff>38100</xdr:colOff>
      <xdr:row>85</xdr:row>
      <xdr:rowOff>77470</xdr:rowOff>
    </xdr:to>
    <xdr:sp macro="" textlink="">
      <xdr:nvSpPr>
        <xdr:cNvPr id="677" name="フローチャート: 判断 676">
          <a:extLst>
            <a:ext uri="{FF2B5EF4-FFF2-40B4-BE49-F238E27FC236}">
              <a16:creationId xmlns:a16="http://schemas.microsoft.com/office/drawing/2014/main" id="{B77B3DD9-352A-4DA8-B1C6-CE665886D5C6}"/>
            </a:ext>
          </a:extLst>
        </xdr:cNvPr>
        <xdr:cNvSpPr/>
      </xdr:nvSpPr>
      <xdr:spPr>
        <a:xfrm>
          <a:off x="21272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142748</xdr:rowOff>
    </xdr:from>
    <xdr:to>
      <xdr:col>107</xdr:col>
      <xdr:colOff>101600</xdr:colOff>
      <xdr:row>85</xdr:row>
      <xdr:rowOff>72898</xdr:rowOff>
    </xdr:to>
    <xdr:sp macro="" textlink="">
      <xdr:nvSpPr>
        <xdr:cNvPr id="678" name="フローチャート: 判断 677">
          <a:extLst>
            <a:ext uri="{FF2B5EF4-FFF2-40B4-BE49-F238E27FC236}">
              <a16:creationId xmlns:a16="http://schemas.microsoft.com/office/drawing/2014/main" id="{C82F1E70-6A3F-4C1C-B401-C82117965A95}"/>
            </a:ext>
          </a:extLst>
        </xdr:cNvPr>
        <xdr:cNvSpPr/>
      </xdr:nvSpPr>
      <xdr:spPr>
        <a:xfrm>
          <a:off x="20383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165608</xdr:rowOff>
    </xdr:from>
    <xdr:to>
      <xdr:col>102</xdr:col>
      <xdr:colOff>165100</xdr:colOff>
      <xdr:row>85</xdr:row>
      <xdr:rowOff>95758</xdr:rowOff>
    </xdr:to>
    <xdr:sp macro="" textlink="">
      <xdr:nvSpPr>
        <xdr:cNvPr id="679" name="フローチャート: 判断 678">
          <a:extLst>
            <a:ext uri="{FF2B5EF4-FFF2-40B4-BE49-F238E27FC236}">
              <a16:creationId xmlns:a16="http://schemas.microsoft.com/office/drawing/2014/main" id="{8C79268A-332A-438E-9826-9113612D7376}"/>
            </a:ext>
          </a:extLst>
        </xdr:cNvPr>
        <xdr:cNvSpPr/>
      </xdr:nvSpPr>
      <xdr:spPr>
        <a:xfrm>
          <a:off x="19494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156463</xdr:rowOff>
    </xdr:from>
    <xdr:to>
      <xdr:col>98</xdr:col>
      <xdr:colOff>38100</xdr:colOff>
      <xdr:row>85</xdr:row>
      <xdr:rowOff>86613</xdr:rowOff>
    </xdr:to>
    <xdr:sp macro="" textlink="">
      <xdr:nvSpPr>
        <xdr:cNvPr id="680" name="フローチャート: 判断 679">
          <a:extLst>
            <a:ext uri="{FF2B5EF4-FFF2-40B4-BE49-F238E27FC236}">
              <a16:creationId xmlns:a16="http://schemas.microsoft.com/office/drawing/2014/main" id="{0FA33264-B47E-4D83-8402-AFA72D96FB08}"/>
            </a:ext>
          </a:extLst>
        </xdr:cNvPr>
        <xdr:cNvSpPr/>
      </xdr:nvSpPr>
      <xdr:spPr>
        <a:xfrm>
          <a:off x="18605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1" name="テキスト ボックス 680">
          <a:extLst>
            <a:ext uri="{FF2B5EF4-FFF2-40B4-BE49-F238E27FC236}">
              <a16:creationId xmlns:a16="http://schemas.microsoft.com/office/drawing/2014/main" id="{55C17E61-95E9-4467-9C5F-5DBDF587768E}"/>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2" name="テキスト ボックス 681">
          <a:extLst>
            <a:ext uri="{FF2B5EF4-FFF2-40B4-BE49-F238E27FC236}">
              <a16:creationId xmlns:a16="http://schemas.microsoft.com/office/drawing/2014/main" id="{E37F47B8-A717-4CF7-A8A2-DF841BF330CA}"/>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3" name="テキスト ボックス 682">
          <a:extLst>
            <a:ext uri="{FF2B5EF4-FFF2-40B4-BE49-F238E27FC236}">
              <a16:creationId xmlns:a16="http://schemas.microsoft.com/office/drawing/2014/main" id="{8EA49618-B47F-4D23-8992-8EE290457FD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4" name="テキスト ボックス 683">
          <a:extLst>
            <a:ext uri="{FF2B5EF4-FFF2-40B4-BE49-F238E27FC236}">
              <a16:creationId xmlns:a16="http://schemas.microsoft.com/office/drawing/2014/main" id="{5F86020A-ACB3-47CB-9256-CF6F4057EB5F}"/>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5" name="テキスト ボックス 684">
          <a:extLst>
            <a:ext uri="{FF2B5EF4-FFF2-40B4-BE49-F238E27FC236}">
              <a16:creationId xmlns:a16="http://schemas.microsoft.com/office/drawing/2014/main" id="{757C47B6-4D0D-4944-9889-5D79ADE590A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99313</xdr:rowOff>
    </xdr:from>
    <xdr:to>
      <xdr:col>116</xdr:col>
      <xdr:colOff>114300</xdr:colOff>
      <xdr:row>86</xdr:row>
      <xdr:rowOff>29463</xdr:rowOff>
    </xdr:to>
    <xdr:sp macro="" textlink="">
      <xdr:nvSpPr>
        <xdr:cNvPr id="686" name="楕円 685">
          <a:extLst>
            <a:ext uri="{FF2B5EF4-FFF2-40B4-BE49-F238E27FC236}">
              <a16:creationId xmlns:a16="http://schemas.microsoft.com/office/drawing/2014/main" id="{80268D1D-6490-4A31-BDE4-E7110E1A2501}"/>
            </a:ext>
          </a:extLst>
        </xdr:cNvPr>
        <xdr:cNvSpPr/>
      </xdr:nvSpPr>
      <xdr:spPr>
        <a:xfrm>
          <a:off x="221107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14240</xdr:rowOff>
    </xdr:from>
    <xdr:ext cx="469744" cy="259045"/>
    <xdr:sp macro="" textlink="">
      <xdr:nvSpPr>
        <xdr:cNvPr id="687" name="【児童館】&#10;一人当たり面積該当値テキスト">
          <a:extLst>
            <a:ext uri="{FF2B5EF4-FFF2-40B4-BE49-F238E27FC236}">
              <a16:creationId xmlns:a16="http://schemas.microsoft.com/office/drawing/2014/main" id="{F24AA9AB-7FA7-4331-9F90-4577A614BC72}"/>
            </a:ext>
          </a:extLst>
        </xdr:cNvPr>
        <xdr:cNvSpPr txBox="1"/>
      </xdr:nvSpPr>
      <xdr:spPr>
        <a:xfrm>
          <a:off x="22199600" y="1458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99313</xdr:rowOff>
    </xdr:from>
    <xdr:to>
      <xdr:col>112</xdr:col>
      <xdr:colOff>38100</xdr:colOff>
      <xdr:row>86</xdr:row>
      <xdr:rowOff>29463</xdr:rowOff>
    </xdr:to>
    <xdr:sp macro="" textlink="">
      <xdr:nvSpPr>
        <xdr:cNvPr id="688" name="楕円 687">
          <a:extLst>
            <a:ext uri="{FF2B5EF4-FFF2-40B4-BE49-F238E27FC236}">
              <a16:creationId xmlns:a16="http://schemas.microsoft.com/office/drawing/2014/main" id="{ACB49893-C717-4896-A239-5AD07007B2F3}"/>
            </a:ext>
          </a:extLst>
        </xdr:cNvPr>
        <xdr:cNvSpPr/>
      </xdr:nvSpPr>
      <xdr:spPr>
        <a:xfrm>
          <a:off x="212725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150113</xdr:rowOff>
    </xdr:from>
    <xdr:to>
      <xdr:col>116</xdr:col>
      <xdr:colOff>63500</xdr:colOff>
      <xdr:row>85</xdr:row>
      <xdr:rowOff>150113</xdr:rowOff>
    </xdr:to>
    <xdr:cxnSp macro="">
      <xdr:nvCxnSpPr>
        <xdr:cNvPr id="689" name="直線コネクタ 688">
          <a:extLst>
            <a:ext uri="{FF2B5EF4-FFF2-40B4-BE49-F238E27FC236}">
              <a16:creationId xmlns:a16="http://schemas.microsoft.com/office/drawing/2014/main" id="{81769F21-E3B6-4CBD-8C5C-99D7F8BE7FDD}"/>
            </a:ext>
          </a:extLst>
        </xdr:cNvPr>
        <xdr:cNvCxnSpPr/>
      </xdr:nvCxnSpPr>
      <xdr:spPr>
        <a:xfrm>
          <a:off x="21323300" y="147233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99313</xdr:rowOff>
    </xdr:from>
    <xdr:to>
      <xdr:col>107</xdr:col>
      <xdr:colOff>101600</xdr:colOff>
      <xdr:row>86</xdr:row>
      <xdr:rowOff>29463</xdr:rowOff>
    </xdr:to>
    <xdr:sp macro="" textlink="">
      <xdr:nvSpPr>
        <xdr:cNvPr id="690" name="楕円 689">
          <a:extLst>
            <a:ext uri="{FF2B5EF4-FFF2-40B4-BE49-F238E27FC236}">
              <a16:creationId xmlns:a16="http://schemas.microsoft.com/office/drawing/2014/main" id="{1982914B-7321-4806-AE3F-417B8770D8AE}"/>
            </a:ext>
          </a:extLst>
        </xdr:cNvPr>
        <xdr:cNvSpPr/>
      </xdr:nvSpPr>
      <xdr:spPr>
        <a:xfrm>
          <a:off x="203835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150113</xdr:rowOff>
    </xdr:from>
    <xdr:to>
      <xdr:col>111</xdr:col>
      <xdr:colOff>177800</xdr:colOff>
      <xdr:row>85</xdr:row>
      <xdr:rowOff>150113</xdr:rowOff>
    </xdr:to>
    <xdr:cxnSp macro="">
      <xdr:nvCxnSpPr>
        <xdr:cNvPr id="691" name="直線コネクタ 690">
          <a:extLst>
            <a:ext uri="{FF2B5EF4-FFF2-40B4-BE49-F238E27FC236}">
              <a16:creationId xmlns:a16="http://schemas.microsoft.com/office/drawing/2014/main" id="{7A29E4C6-F2FE-454B-92EE-34216130F433}"/>
            </a:ext>
          </a:extLst>
        </xdr:cNvPr>
        <xdr:cNvCxnSpPr/>
      </xdr:nvCxnSpPr>
      <xdr:spPr>
        <a:xfrm>
          <a:off x="20434300" y="147233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99313</xdr:rowOff>
    </xdr:from>
    <xdr:to>
      <xdr:col>102</xdr:col>
      <xdr:colOff>165100</xdr:colOff>
      <xdr:row>86</xdr:row>
      <xdr:rowOff>29463</xdr:rowOff>
    </xdr:to>
    <xdr:sp macro="" textlink="">
      <xdr:nvSpPr>
        <xdr:cNvPr id="692" name="楕円 691">
          <a:extLst>
            <a:ext uri="{FF2B5EF4-FFF2-40B4-BE49-F238E27FC236}">
              <a16:creationId xmlns:a16="http://schemas.microsoft.com/office/drawing/2014/main" id="{42AD406A-CC19-41F2-83BF-CF9772F7839F}"/>
            </a:ext>
          </a:extLst>
        </xdr:cNvPr>
        <xdr:cNvSpPr/>
      </xdr:nvSpPr>
      <xdr:spPr>
        <a:xfrm>
          <a:off x="194945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150113</xdr:rowOff>
    </xdr:from>
    <xdr:to>
      <xdr:col>107</xdr:col>
      <xdr:colOff>50800</xdr:colOff>
      <xdr:row>85</xdr:row>
      <xdr:rowOff>150113</xdr:rowOff>
    </xdr:to>
    <xdr:cxnSp macro="">
      <xdr:nvCxnSpPr>
        <xdr:cNvPr id="693" name="直線コネクタ 692">
          <a:extLst>
            <a:ext uri="{FF2B5EF4-FFF2-40B4-BE49-F238E27FC236}">
              <a16:creationId xmlns:a16="http://schemas.microsoft.com/office/drawing/2014/main" id="{8527124C-4D4D-4497-B0D4-4971DEA26DBF}"/>
            </a:ext>
          </a:extLst>
        </xdr:cNvPr>
        <xdr:cNvCxnSpPr/>
      </xdr:nvCxnSpPr>
      <xdr:spPr>
        <a:xfrm>
          <a:off x="19545300" y="147233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93997</xdr:rowOff>
    </xdr:from>
    <xdr:ext cx="469744" cy="259045"/>
    <xdr:sp macro="" textlink="">
      <xdr:nvSpPr>
        <xdr:cNvPr id="694" name="n_1aveValue【児童館】&#10;一人当たり面積">
          <a:extLst>
            <a:ext uri="{FF2B5EF4-FFF2-40B4-BE49-F238E27FC236}">
              <a16:creationId xmlns:a16="http://schemas.microsoft.com/office/drawing/2014/main" id="{04533B27-324A-46CA-A122-89DE8C8C1101}"/>
            </a:ext>
          </a:extLst>
        </xdr:cNvPr>
        <xdr:cNvSpPr txBox="1"/>
      </xdr:nvSpPr>
      <xdr:spPr>
        <a:xfrm>
          <a:off x="210757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89425</xdr:rowOff>
    </xdr:from>
    <xdr:ext cx="469744" cy="259045"/>
    <xdr:sp macro="" textlink="">
      <xdr:nvSpPr>
        <xdr:cNvPr id="695" name="n_2aveValue【児童館】&#10;一人当たり面積">
          <a:extLst>
            <a:ext uri="{FF2B5EF4-FFF2-40B4-BE49-F238E27FC236}">
              <a16:creationId xmlns:a16="http://schemas.microsoft.com/office/drawing/2014/main" id="{2369F40B-8354-4735-8D98-6D8641574995}"/>
            </a:ext>
          </a:extLst>
        </xdr:cNvPr>
        <xdr:cNvSpPr txBox="1"/>
      </xdr:nvSpPr>
      <xdr:spPr>
        <a:xfrm>
          <a:off x="20199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112285</xdr:rowOff>
    </xdr:from>
    <xdr:ext cx="469744" cy="259045"/>
    <xdr:sp macro="" textlink="">
      <xdr:nvSpPr>
        <xdr:cNvPr id="696" name="n_3aveValue【児童館】&#10;一人当たり面積">
          <a:extLst>
            <a:ext uri="{FF2B5EF4-FFF2-40B4-BE49-F238E27FC236}">
              <a16:creationId xmlns:a16="http://schemas.microsoft.com/office/drawing/2014/main" id="{6612FAA9-FB7C-4407-A918-480CB828D510}"/>
            </a:ext>
          </a:extLst>
        </xdr:cNvPr>
        <xdr:cNvSpPr txBox="1"/>
      </xdr:nvSpPr>
      <xdr:spPr>
        <a:xfrm>
          <a:off x="193104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103140</xdr:rowOff>
    </xdr:from>
    <xdr:ext cx="469744" cy="259045"/>
    <xdr:sp macro="" textlink="">
      <xdr:nvSpPr>
        <xdr:cNvPr id="697" name="n_4aveValue【児童館】&#10;一人当たり面積">
          <a:extLst>
            <a:ext uri="{FF2B5EF4-FFF2-40B4-BE49-F238E27FC236}">
              <a16:creationId xmlns:a16="http://schemas.microsoft.com/office/drawing/2014/main" id="{14254ED6-1959-4DC3-B5EA-B89A74A1C61D}"/>
            </a:ext>
          </a:extLst>
        </xdr:cNvPr>
        <xdr:cNvSpPr txBox="1"/>
      </xdr:nvSpPr>
      <xdr:spPr>
        <a:xfrm>
          <a:off x="184214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20590</xdr:rowOff>
    </xdr:from>
    <xdr:ext cx="469744" cy="259045"/>
    <xdr:sp macro="" textlink="">
      <xdr:nvSpPr>
        <xdr:cNvPr id="698" name="n_1mainValue【児童館】&#10;一人当たり面積">
          <a:extLst>
            <a:ext uri="{FF2B5EF4-FFF2-40B4-BE49-F238E27FC236}">
              <a16:creationId xmlns:a16="http://schemas.microsoft.com/office/drawing/2014/main" id="{4624EAA6-1BE0-43C7-906D-EB26638186B1}"/>
            </a:ext>
          </a:extLst>
        </xdr:cNvPr>
        <xdr:cNvSpPr txBox="1"/>
      </xdr:nvSpPr>
      <xdr:spPr>
        <a:xfrm>
          <a:off x="21075727" y="147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20590</xdr:rowOff>
    </xdr:from>
    <xdr:ext cx="469744" cy="259045"/>
    <xdr:sp macro="" textlink="">
      <xdr:nvSpPr>
        <xdr:cNvPr id="699" name="n_2mainValue【児童館】&#10;一人当たり面積">
          <a:extLst>
            <a:ext uri="{FF2B5EF4-FFF2-40B4-BE49-F238E27FC236}">
              <a16:creationId xmlns:a16="http://schemas.microsoft.com/office/drawing/2014/main" id="{2EB7479F-5F2D-42A9-88FC-AB3288DED790}"/>
            </a:ext>
          </a:extLst>
        </xdr:cNvPr>
        <xdr:cNvSpPr txBox="1"/>
      </xdr:nvSpPr>
      <xdr:spPr>
        <a:xfrm>
          <a:off x="20199427" y="147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20590</xdr:rowOff>
    </xdr:from>
    <xdr:ext cx="469744" cy="259045"/>
    <xdr:sp macro="" textlink="">
      <xdr:nvSpPr>
        <xdr:cNvPr id="700" name="n_3mainValue【児童館】&#10;一人当たり面積">
          <a:extLst>
            <a:ext uri="{FF2B5EF4-FFF2-40B4-BE49-F238E27FC236}">
              <a16:creationId xmlns:a16="http://schemas.microsoft.com/office/drawing/2014/main" id="{FD8FE1CC-3574-45E6-A9BD-0321B1A6DE50}"/>
            </a:ext>
          </a:extLst>
        </xdr:cNvPr>
        <xdr:cNvSpPr txBox="1"/>
      </xdr:nvSpPr>
      <xdr:spPr>
        <a:xfrm>
          <a:off x="19310427" y="147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1" name="正方形/長方形 700">
          <a:extLst>
            <a:ext uri="{FF2B5EF4-FFF2-40B4-BE49-F238E27FC236}">
              <a16:creationId xmlns:a16="http://schemas.microsoft.com/office/drawing/2014/main" id="{B98BE68B-3758-4B03-86AC-63AC0FD2956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2" name="正方形/長方形 701">
          <a:extLst>
            <a:ext uri="{FF2B5EF4-FFF2-40B4-BE49-F238E27FC236}">
              <a16:creationId xmlns:a16="http://schemas.microsoft.com/office/drawing/2014/main" id="{4ACE687E-244B-46D6-9262-3DAECBDDFD0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3" name="正方形/長方形 702">
          <a:extLst>
            <a:ext uri="{FF2B5EF4-FFF2-40B4-BE49-F238E27FC236}">
              <a16:creationId xmlns:a16="http://schemas.microsoft.com/office/drawing/2014/main" id="{38A03253-C324-48EF-8A6F-D6A57AE93F8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4" name="正方形/長方形 703">
          <a:extLst>
            <a:ext uri="{FF2B5EF4-FFF2-40B4-BE49-F238E27FC236}">
              <a16:creationId xmlns:a16="http://schemas.microsoft.com/office/drawing/2014/main" id="{E310EE53-77F4-4FE0-ABED-136A568E3AF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5" name="正方形/長方形 704">
          <a:extLst>
            <a:ext uri="{FF2B5EF4-FFF2-40B4-BE49-F238E27FC236}">
              <a16:creationId xmlns:a16="http://schemas.microsoft.com/office/drawing/2014/main" id="{41BFD59C-EDDA-4A7A-AA2C-A6C24B30BA8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6" name="正方形/長方形 705">
          <a:extLst>
            <a:ext uri="{FF2B5EF4-FFF2-40B4-BE49-F238E27FC236}">
              <a16:creationId xmlns:a16="http://schemas.microsoft.com/office/drawing/2014/main" id="{28260471-A21B-427D-A567-986D8D073C3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7" name="正方形/長方形 706">
          <a:extLst>
            <a:ext uri="{FF2B5EF4-FFF2-40B4-BE49-F238E27FC236}">
              <a16:creationId xmlns:a16="http://schemas.microsoft.com/office/drawing/2014/main" id="{EC8CE8BA-796B-42A4-A554-B02D6EF1499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8" name="正方形/長方形 707">
          <a:extLst>
            <a:ext uri="{FF2B5EF4-FFF2-40B4-BE49-F238E27FC236}">
              <a16:creationId xmlns:a16="http://schemas.microsoft.com/office/drawing/2014/main" id="{5B067AF8-9A1F-43EB-B382-F576C4E3A516}"/>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09" name="正方形/長方形 708">
          <a:extLst>
            <a:ext uri="{FF2B5EF4-FFF2-40B4-BE49-F238E27FC236}">
              <a16:creationId xmlns:a16="http://schemas.microsoft.com/office/drawing/2014/main" id="{B20D7D0A-7871-46A5-9420-DD84C6C1EFA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0" name="正方形/長方形 709">
          <a:extLst>
            <a:ext uri="{FF2B5EF4-FFF2-40B4-BE49-F238E27FC236}">
              <a16:creationId xmlns:a16="http://schemas.microsoft.com/office/drawing/2014/main" id="{6079D073-4855-430A-A24C-52A6802FE67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1" name="正方形/長方形 710">
          <a:extLst>
            <a:ext uri="{FF2B5EF4-FFF2-40B4-BE49-F238E27FC236}">
              <a16:creationId xmlns:a16="http://schemas.microsoft.com/office/drawing/2014/main" id="{59B3FD3D-A1B0-4D1E-A0AD-83D2CCCBB79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2" name="正方形/長方形 711">
          <a:extLst>
            <a:ext uri="{FF2B5EF4-FFF2-40B4-BE49-F238E27FC236}">
              <a16:creationId xmlns:a16="http://schemas.microsoft.com/office/drawing/2014/main" id="{4E93D097-1224-4AFC-9477-76AC2E4276F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3" name="正方形/長方形 712">
          <a:extLst>
            <a:ext uri="{FF2B5EF4-FFF2-40B4-BE49-F238E27FC236}">
              <a16:creationId xmlns:a16="http://schemas.microsoft.com/office/drawing/2014/main" id="{E1FA2B93-A62C-4B1C-A9A1-3119075CA14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4" name="正方形/長方形 713">
          <a:extLst>
            <a:ext uri="{FF2B5EF4-FFF2-40B4-BE49-F238E27FC236}">
              <a16:creationId xmlns:a16="http://schemas.microsoft.com/office/drawing/2014/main" id="{35E95AE8-3C64-4AD4-92BA-BA20A15A920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5" name="正方形/長方形 714">
          <a:extLst>
            <a:ext uri="{FF2B5EF4-FFF2-40B4-BE49-F238E27FC236}">
              <a16:creationId xmlns:a16="http://schemas.microsoft.com/office/drawing/2014/main" id="{6A00668F-9EA1-4820-98AF-2C474404AC2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6" name="正方形/長方形 715">
          <a:extLst>
            <a:ext uri="{FF2B5EF4-FFF2-40B4-BE49-F238E27FC236}">
              <a16:creationId xmlns:a16="http://schemas.microsoft.com/office/drawing/2014/main" id="{8372F190-1E80-4180-BE90-B2CF417648C4}"/>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17" name="正方形/長方形 716">
          <a:extLst>
            <a:ext uri="{FF2B5EF4-FFF2-40B4-BE49-F238E27FC236}">
              <a16:creationId xmlns:a16="http://schemas.microsoft.com/office/drawing/2014/main" id="{705115E2-E531-4D5E-9A54-D966AE66B9A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8" name="正方形/長方形 717">
          <a:extLst>
            <a:ext uri="{FF2B5EF4-FFF2-40B4-BE49-F238E27FC236}">
              <a16:creationId xmlns:a16="http://schemas.microsoft.com/office/drawing/2014/main" id="{4B753DDA-17F9-4993-B047-56FF02F260E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9" name="テキスト ボックス 718">
          <a:extLst>
            <a:ext uri="{FF2B5EF4-FFF2-40B4-BE49-F238E27FC236}">
              <a16:creationId xmlns:a16="http://schemas.microsoft.com/office/drawing/2014/main" id="{5A0378C5-4757-4F53-8AAC-E303DD46B5A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幼稚園・認定こども園・保育所」</a:t>
          </a:r>
          <a:r>
            <a:rPr kumimoji="1" lang="ja-JP" altLang="en-US" sz="1100">
              <a:solidFill>
                <a:schemeClr val="dk1"/>
              </a:solidFill>
              <a:effectLst/>
              <a:latin typeface="+mn-lt"/>
              <a:ea typeface="+mn-ea"/>
              <a:cs typeface="+mn-cs"/>
            </a:rPr>
            <a:t>以外の</a:t>
          </a:r>
          <a:r>
            <a:rPr kumimoji="1" lang="ja-JP" altLang="ja-JP" sz="1100">
              <a:solidFill>
                <a:schemeClr val="dk1"/>
              </a:solidFill>
              <a:effectLst/>
              <a:latin typeface="+mn-lt"/>
              <a:ea typeface="+mn-ea"/>
              <a:cs typeface="+mn-cs"/>
            </a:rPr>
            <a:t>施設類型に</a:t>
          </a:r>
          <a:r>
            <a:rPr kumimoji="1" lang="ja-JP" altLang="en-US" sz="1100">
              <a:solidFill>
                <a:schemeClr val="dk1"/>
              </a:solidFill>
              <a:effectLst/>
              <a:latin typeface="+mn-lt"/>
              <a:ea typeface="+mn-ea"/>
              <a:cs typeface="+mn-cs"/>
            </a:rPr>
            <a:t>おいて、類似団体と同程度を維持しており、</a:t>
          </a:r>
          <a:r>
            <a:rPr kumimoji="1" lang="ja-JP" altLang="ja-JP" sz="1100">
              <a:solidFill>
                <a:schemeClr val="dk1"/>
              </a:solidFill>
              <a:effectLst/>
              <a:latin typeface="+mn-lt"/>
              <a:ea typeface="+mn-ea"/>
              <a:cs typeface="+mn-cs"/>
            </a:rPr>
            <a:t>全国及び兵庫県</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平均</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下回って</a:t>
          </a:r>
          <a:r>
            <a:rPr kumimoji="1" lang="ja-JP" altLang="en-US" sz="1100">
              <a:solidFill>
                <a:schemeClr val="dk1"/>
              </a:solidFill>
              <a:effectLst/>
              <a:latin typeface="+mn-lt"/>
              <a:ea typeface="+mn-ea"/>
              <a:cs typeface="+mn-cs"/>
            </a:rPr>
            <a:t>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幼稚園・認定こども園・保育所」</a:t>
          </a:r>
          <a:r>
            <a:rPr kumimoji="1" lang="ja-JP" altLang="en-US" sz="1100">
              <a:solidFill>
                <a:schemeClr val="dk1"/>
              </a:solidFill>
              <a:effectLst/>
              <a:latin typeface="+mn-lt"/>
              <a:ea typeface="+mn-ea"/>
              <a:cs typeface="+mn-cs"/>
            </a:rPr>
            <a:t>には公立幼稚園が該当するが、</a:t>
          </a:r>
          <a:r>
            <a:rPr kumimoji="1" lang="ja-JP" altLang="ja-JP" sz="1100">
              <a:solidFill>
                <a:schemeClr val="dk1"/>
              </a:solidFill>
              <a:effectLst/>
              <a:latin typeface="+mn-lt"/>
              <a:ea typeface="+mn-ea"/>
              <a:cs typeface="+mn-cs"/>
            </a:rPr>
            <a:t>市民のニーズや安全性を</a:t>
          </a:r>
          <a:r>
            <a:rPr kumimoji="1" lang="ja-JP" altLang="en-US" sz="1100">
              <a:solidFill>
                <a:schemeClr val="dk1"/>
              </a:solidFill>
              <a:effectLst/>
              <a:latin typeface="+mn-lt"/>
              <a:ea typeface="+mn-ea"/>
              <a:cs typeface="+mn-cs"/>
            </a:rPr>
            <a:t>踏まえ</a:t>
          </a:r>
          <a:r>
            <a:rPr kumimoji="1" lang="ja-JP" altLang="ja-JP" sz="1100">
              <a:solidFill>
                <a:schemeClr val="dk1"/>
              </a:solidFill>
              <a:effectLst/>
              <a:latin typeface="+mn-lt"/>
              <a:ea typeface="+mn-ea"/>
              <a:cs typeface="+mn-cs"/>
            </a:rPr>
            <a:t>、機能集約や改修に向けた議論が急がれる。なお、一人当たり面積が少ないのは、公立の認定こども園や保育所が存在しないためである。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「学校施設」については、小学校が有形固定資産減価率</a:t>
          </a:r>
          <a:r>
            <a:rPr kumimoji="1" lang="en-US" altLang="ja-JP" sz="1100">
              <a:solidFill>
                <a:schemeClr val="dk1"/>
              </a:solidFill>
              <a:effectLst/>
              <a:latin typeface="+mn-lt"/>
              <a:ea typeface="+mn-ea"/>
              <a:cs typeface="+mn-cs"/>
            </a:rPr>
            <a:t>50.4</a:t>
          </a:r>
          <a:r>
            <a:rPr kumimoji="1" lang="ja-JP" altLang="en-US" sz="1100">
              <a:solidFill>
                <a:schemeClr val="dk1"/>
              </a:solidFill>
              <a:effectLst/>
              <a:latin typeface="+mn-lt"/>
              <a:ea typeface="+mn-ea"/>
              <a:cs typeface="+mn-cs"/>
            </a:rPr>
            <a:t>％、中学校が</a:t>
          </a:r>
          <a:r>
            <a:rPr kumimoji="1" lang="en-US" altLang="ja-JP" sz="1100">
              <a:solidFill>
                <a:schemeClr val="dk1"/>
              </a:solidFill>
              <a:effectLst/>
              <a:latin typeface="+mn-lt"/>
              <a:ea typeface="+mn-ea"/>
              <a:cs typeface="+mn-cs"/>
            </a:rPr>
            <a:t>65.1</a:t>
          </a:r>
          <a:r>
            <a:rPr kumimoji="1" lang="ja-JP" altLang="en-US" sz="1100">
              <a:solidFill>
                <a:schemeClr val="dk1"/>
              </a:solidFill>
              <a:effectLst/>
              <a:latin typeface="+mn-lt"/>
              <a:ea typeface="+mn-ea"/>
              <a:cs typeface="+mn-cs"/>
            </a:rPr>
            <a:t>％となっており、特に中学校の有形固定資産減価率が高くなっている。平成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年度に個別施設計画を策定しており、同計画に基づいて現在小野南中学校の大規模改修を行うなど、老朽化対策に取り組んでいる。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一人当たり換算</a:t>
          </a:r>
          <a:r>
            <a:rPr kumimoji="1" lang="ja-JP" altLang="en-US" sz="1100">
              <a:solidFill>
                <a:schemeClr val="dk1"/>
              </a:solidFill>
              <a:effectLst/>
              <a:latin typeface="+mn-lt"/>
              <a:ea typeface="+mn-ea"/>
              <a:cs typeface="+mn-cs"/>
            </a:rPr>
            <a:t>では、</a:t>
          </a:r>
          <a:r>
            <a:rPr kumimoji="1" lang="ja-JP" altLang="ja-JP" sz="1100">
              <a:solidFill>
                <a:schemeClr val="dk1"/>
              </a:solidFill>
              <a:effectLst/>
              <a:latin typeface="+mn-lt"/>
              <a:ea typeface="+mn-ea"/>
              <a:cs typeface="+mn-cs"/>
            </a:rPr>
            <a:t>「橋りょう・トンネル」以外の項目で類似団体よりも低い水準となっており、全国や兵庫県の平均と比べても下回っている施設類型が多い</a:t>
          </a:r>
          <a:r>
            <a:rPr kumimoji="1" lang="ja-JP" altLang="en-US" sz="1100">
              <a:solidFill>
                <a:schemeClr val="dk1"/>
              </a:solidFill>
              <a:effectLst/>
              <a:latin typeface="+mn-lt"/>
              <a:ea typeface="+mn-ea"/>
              <a:cs typeface="+mn-cs"/>
            </a:rPr>
            <a:t>。</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4D587B4-119A-4D22-AF49-F6F6CA74503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3BAA205-1807-4864-B0B2-BE046517419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D6E9597-89CE-4D32-9185-4735391A5AA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8450115-7BD4-47C0-9EA0-B2725251974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兵庫県小野市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9520583-00D7-4DBE-851F-F8640A3B87B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0777D80-FDEE-4FA9-957D-83E7304B7F9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32A5218-7E4F-44D1-BC83-ED764967D39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215ECB3-5DDC-47C3-89D8-B5ADF4C3376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0F097DB-9815-4C21-8E6D-9E106F52183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20FA150-E4B9-44F7-B5E3-EEB76AA422A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48,486
47,564
92.94
25,002,654
24,438,080
439,842
11,358,583
21,556,706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9A3F882-149C-4CCA-ABC7-C1FD775DC30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DF7B3BB-00A5-4CA6-B9F0-36118932560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B0A51EF-0DF4-47D4-BAA1-0F90D31309F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12.5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20ABD16-C0B0-46BF-8213-6F8619ADD7D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C321C68-BE8F-41BC-8126-0FE2F28BADF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2A74C9F-B1A9-4401-BE7A-133EC9D918E3}"/>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29074A2-54B4-41F1-A13A-C8D8B50F16E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09F643C-BDD1-424D-88D6-F199E91E2A6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C4BC58D-BA66-40E1-B386-3C336E8205A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490C46B-9D5F-4055-BD46-2DC5C8BDEBB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1E121D1-5F1F-4F14-B851-ECD6C718BBD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75A6891-CD55-45B2-87B8-93B124FBD42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9C4846C-4064-4BCB-967B-1DB5BB2161B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B8D3A42-771F-4F0E-9940-3B5E9DC0DCE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14F3EFA-6C65-49E7-ADB5-74336643191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E8D4DBE-0E0F-4C40-BC89-C6A7C064C3A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597BE35-0CB7-43FE-BE0F-A60D4F576A9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4DFF8BB-2702-4F3C-B952-5608B703DF4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7333BDC-4DD0-454A-8DE7-8865899AE41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AAECED1D-D3FA-44E7-96B4-11F27B26BEE3}"/>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93BACD0-EC2B-4BCB-97E5-2C5C71E5092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71D616A-E9BF-42FB-A066-C3015256AB5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BF826F2-4B9A-40B2-9E23-265E257856F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5E22138-9A55-434C-847E-F2CD348B01F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6BCD71B-D638-458A-B864-041832A39BB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631E3E1-1E05-4347-856A-D925A771E8C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B2CC6F8-D839-407B-BB76-AAF5D6CECB6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C59B6BD-A16A-46A6-ADF7-BB12B58049E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6087FCB-020F-4A32-BB40-B379AB7D295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6171B98-371F-4A59-9CF9-60FF343C49B4}"/>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8BC214F-71A5-4CF5-AA56-4FCA0ABB75F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F342BF7A-BA49-4E3A-9847-3FD3A5E204E3}"/>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2F422A17-7A9B-4F82-BF5D-534AF333D1BC}"/>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62EB402B-32C1-43DA-8A35-7755296C37E2}"/>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ABE54DD5-C377-4D1E-B838-6FF1A6028CF6}"/>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71A81623-2358-42DC-8654-160B22023428}"/>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BB13BA84-7C02-41A7-9584-3ED63259E15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37A4A7BD-0274-4B4E-AF1C-EE17841D40DC}"/>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ECE64723-B52F-435F-96EF-B98F089CF604}"/>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D4B3E277-E7F6-411C-A9FB-7E76BD5AA158}"/>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325DA8CE-B708-48A8-86F6-FEDE525C4BBD}"/>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25841435-31B2-4F57-9A9D-E2976A0F5B64}"/>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76311E5B-3B33-495D-B39E-76FDDB1C21BC}"/>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139F61AB-0270-44EA-8ECB-2E180202E272}"/>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1571681C-1AAA-41A5-9C57-6F16D05E5E6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9F1F54F4-40AE-4D57-B691-D451DDFBF98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146413</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654D546B-712B-429C-8C14-B15D88991A45}"/>
            </a:ext>
          </a:extLst>
        </xdr:cNvPr>
        <xdr:cNvCxnSpPr/>
      </xdr:nvCxnSpPr>
      <xdr:spPr>
        <a:xfrm flipV="1">
          <a:off x="4634865" y="5804263"/>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B164932C-A2E7-4A71-B9E6-35F6C31D83AB}"/>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90F396CE-C812-4922-918B-40A046F9F6BE}"/>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93090</xdr:rowOff>
    </xdr:from>
    <xdr:ext cx="340478" cy="259045"/>
    <xdr:sp macro="" textlink="">
      <xdr:nvSpPr>
        <xdr:cNvPr id="61" name="【図書館】&#10;有形固定資産減価償却率最大値テキスト">
          <a:extLst>
            <a:ext uri="{FF2B5EF4-FFF2-40B4-BE49-F238E27FC236}">
              <a16:creationId xmlns:a16="http://schemas.microsoft.com/office/drawing/2014/main" id="{4966A24E-96B1-494C-9AC9-BF4FC201D402}"/>
            </a:ext>
          </a:extLst>
        </xdr:cNvPr>
        <xdr:cNvSpPr txBox="1"/>
      </xdr:nvSpPr>
      <xdr:spPr>
        <a:xfrm>
          <a:off x="4673600" y="557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146413</xdr:rowOff>
    </xdr:from>
    <xdr:to>
      <xdr:col>24</xdr:col>
      <xdr:colOff>152400</xdr:colOff>
      <xdr:row>33</xdr:row>
      <xdr:rowOff>146413</xdr:rowOff>
    </xdr:to>
    <xdr:cxnSp macro="">
      <xdr:nvCxnSpPr>
        <xdr:cNvPr id="62" name="直線コネクタ 61">
          <a:extLst>
            <a:ext uri="{FF2B5EF4-FFF2-40B4-BE49-F238E27FC236}">
              <a16:creationId xmlns:a16="http://schemas.microsoft.com/office/drawing/2014/main" id="{59B4FB5B-DA22-445F-AA1B-1B86BE048E4F}"/>
            </a:ext>
          </a:extLst>
        </xdr:cNvPr>
        <xdr:cNvCxnSpPr/>
      </xdr:nvCxnSpPr>
      <xdr:spPr>
        <a:xfrm>
          <a:off x="4546600" y="580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38117</xdr:rowOff>
    </xdr:from>
    <xdr:ext cx="405111" cy="259045"/>
    <xdr:sp macro="" textlink="">
      <xdr:nvSpPr>
        <xdr:cNvPr id="63" name="【図書館】&#10;有形固定資産減価償却率平均値テキスト">
          <a:extLst>
            <a:ext uri="{FF2B5EF4-FFF2-40B4-BE49-F238E27FC236}">
              <a16:creationId xmlns:a16="http://schemas.microsoft.com/office/drawing/2014/main" id="{ADE46972-C7E5-4BCB-B1B5-C890ED4FC85C}"/>
            </a:ext>
          </a:extLst>
        </xdr:cNvPr>
        <xdr:cNvSpPr txBox="1"/>
      </xdr:nvSpPr>
      <xdr:spPr>
        <a:xfrm>
          <a:off x="4673600" y="638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59690</xdr:rowOff>
    </xdr:from>
    <xdr:to>
      <xdr:col>24</xdr:col>
      <xdr:colOff>114300</xdr:colOff>
      <xdr:row>37</xdr:row>
      <xdr:rowOff>161290</xdr:rowOff>
    </xdr:to>
    <xdr:sp macro="" textlink="">
      <xdr:nvSpPr>
        <xdr:cNvPr id="64" name="フローチャート: 判断 63">
          <a:extLst>
            <a:ext uri="{FF2B5EF4-FFF2-40B4-BE49-F238E27FC236}">
              <a16:creationId xmlns:a16="http://schemas.microsoft.com/office/drawing/2014/main" id="{6F4585F0-DEFE-454A-AFFD-1720A5396E4C}"/>
            </a:ext>
          </a:extLst>
        </xdr:cNvPr>
        <xdr:cNvSpPr/>
      </xdr:nvSpPr>
      <xdr:spPr>
        <a:xfrm>
          <a:off x="4584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72753</xdr:rowOff>
    </xdr:from>
    <xdr:to>
      <xdr:col>20</xdr:col>
      <xdr:colOff>38100</xdr:colOff>
      <xdr:row>38</xdr:row>
      <xdr:rowOff>2903</xdr:rowOff>
    </xdr:to>
    <xdr:sp macro="" textlink="">
      <xdr:nvSpPr>
        <xdr:cNvPr id="65" name="フローチャート: 判断 64">
          <a:extLst>
            <a:ext uri="{FF2B5EF4-FFF2-40B4-BE49-F238E27FC236}">
              <a16:creationId xmlns:a16="http://schemas.microsoft.com/office/drawing/2014/main" id="{0BD7A397-5230-493D-9EBF-C35844BD1DAD}"/>
            </a:ext>
          </a:extLst>
        </xdr:cNvPr>
        <xdr:cNvSpPr/>
      </xdr:nvSpPr>
      <xdr:spPr>
        <a:xfrm>
          <a:off x="3746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35197</xdr:rowOff>
    </xdr:from>
    <xdr:to>
      <xdr:col>15</xdr:col>
      <xdr:colOff>101600</xdr:colOff>
      <xdr:row>37</xdr:row>
      <xdr:rowOff>136797</xdr:rowOff>
    </xdr:to>
    <xdr:sp macro="" textlink="">
      <xdr:nvSpPr>
        <xdr:cNvPr id="66" name="フローチャート: 判断 65">
          <a:extLst>
            <a:ext uri="{FF2B5EF4-FFF2-40B4-BE49-F238E27FC236}">
              <a16:creationId xmlns:a16="http://schemas.microsoft.com/office/drawing/2014/main" id="{EE9E28F0-36E0-404B-9515-85C6349F3C3C}"/>
            </a:ext>
          </a:extLst>
        </xdr:cNvPr>
        <xdr:cNvSpPr/>
      </xdr:nvSpPr>
      <xdr:spPr>
        <a:xfrm>
          <a:off x="2857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a:extLst>
            <a:ext uri="{FF2B5EF4-FFF2-40B4-BE49-F238E27FC236}">
              <a16:creationId xmlns:a16="http://schemas.microsoft.com/office/drawing/2014/main" id="{A320F5AC-5426-4B2F-B2E1-1854F28E8ECD}"/>
            </a:ext>
          </a:extLst>
        </xdr:cNvPr>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72753</xdr:rowOff>
    </xdr:from>
    <xdr:to>
      <xdr:col>6</xdr:col>
      <xdr:colOff>38100</xdr:colOff>
      <xdr:row>37</xdr:row>
      <xdr:rowOff>2903</xdr:rowOff>
    </xdr:to>
    <xdr:sp macro="" textlink="">
      <xdr:nvSpPr>
        <xdr:cNvPr id="68" name="フローチャート: 判断 67">
          <a:extLst>
            <a:ext uri="{FF2B5EF4-FFF2-40B4-BE49-F238E27FC236}">
              <a16:creationId xmlns:a16="http://schemas.microsoft.com/office/drawing/2014/main" id="{60A518C1-1AF7-4C55-A8B9-FA6A5EAFB7FD}"/>
            </a:ext>
          </a:extLst>
        </xdr:cNvPr>
        <xdr:cNvSpPr/>
      </xdr:nvSpPr>
      <xdr:spPr>
        <a:xfrm>
          <a:off x="10795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E47895A-3FA4-4817-A166-73ADB003E54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B58A1A9-E585-4CBC-BA53-7A7DB955102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8D4EA719-26EF-4766-AAD3-7762E8DD463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7C9AEDE8-2F7A-4E2D-BB11-DE57E8D6B76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7C03E933-E48D-4931-BCF4-304769646AD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164193</xdr:rowOff>
    </xdr:from>
    <xdr:to>
      <xdr:col>24</xdr:col>
      <xdr:colOff>114300</xdr:colOff>
      <xdr:row>37</xdr:row>
      <xdr:rowOff>94343</xdr:rowOff>
    </xdr:to>
    <xdr:sp macro="" textlink="">
      <xdr:nvSpPr>
        <xdr:cNvPr id="74" name="楕円 73">
          <a:extLst>
            <a:ext uri="{FF2B5EF4-FFF2-40B4-BE49-F238E27FC236}">
              <a16:creationId xmlns:a16="http://schemas.microsoft.com/office/drawing/2014/main" id="{282E9637-2638-4013-AC73-22AD9AB5CAED}"/>
            </a:ext>
          </a:extLst>
        </xdr:cNvPr>
        <xdr:cNvSpPr/>
      </xdr:nvSpPr>
      <xdr:spPr>
        <a:xfrm>
          <a:off x="4584700" y="633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15620</xdr:rowOff>
    </xdr:from>
    <xdr:ext cx="405111" cy="259045"/>
    <xdr:sp macro="" textlink="">
      <xdr:nvSpPr>
        <xdr:cNvPr id="75" name="【図書館】&#10;有形固定資産減価償却率該当値テキスト">
          <a:extLst>
            <a:ext uri="{FF2B5EF4-FFF2-40B4-BE49-F238E27FC236}">
              <a16:creationId xmlns:a16="http://schemas.microsoft.com/office/drawing/2014/main" id="{2B878D26-E3A9-47C3-B611-D2B9BD77B8AC}"/>
            </a:ext>
          </a:extLst>
        </xdr:cNvPr>
        <xdr:cNvSpPr txBox="1"/>
      </xdr:nvSpPr>
      <xdr:spPr>
        <a:xfrm>
          <a:off x="4673600" y="6187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22134</xdr:rowOff>
    </xdr:from>
    <xdr:to>
      <xdr:col>20</xdr:col>
      <xdr:colOff>38100</xdr:colOff>
      <xdr:row>37</xdr:row>
      <xdr:rowOff>123734</xdr:rowOff>
    </xdr:to>
    <xdr:sp macro="" textlink="">
      <xdr:nvSpPr>
        <xdr:cNvPr id="76" name="楕円 75">
          <a:extLst>
            <a:ext uri="{FF2B5EF4-FFF2-40B4-BE49-F238E27FC236}">
              <a16:creationId xmlns:a16="http://schemas.microsoft.com/office/drawing/2014/main" id="{63296261-C6C2-4209-A58B-6D04A2FC4F15}"/>
            </a:ext>
          </a:extLst>
        </xdr:cNvPr>
        <xdr:cNvSpPr/>
      </xdr:nvSpPr>
      <xdr:spPr>
        <a:xfrm>
          <a:off x="3746500" y="636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43543</xdr:rowOff>
    </xdr:from>
    <xdr:to>
      <xdr:col>24</xdr:col>
      <xdr:colOff>63500</xdr:colOff>
      <xdr:row>37</xdr:row>
      <xdr:rowOff>72934</xdr:rowOff>
    </xdr:to>
    <xdr:cxnSp macro="">
      <xdr:nvCxnSpPr>
        <xdr:cNvPr id="77" name="直線コネクタ 76">
          <a:extLst>
            <a:ext uri="{FF2B5EF4-FFF2-40B4-BE49-F238E27FC236}">
              <a16:creationId xmlns:a16="http://schemas.microsoft.com/office/drawing/2014/main" id="{EE7CB92E-1773-4F69-BBF5-6BC7E75309AF}"/>
            </a:ext>
          </a:extLst>
        </xdr:cNvPr>
        <xdr:cNvCxnSpPr/>
      </xdr:nvCxnSpPr>
      <xdr:spPr>
        <a:xfrm flipV="1">
          <a:off x="3797300" y="6387193"/>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160927</xdr:rowOff>
    </xdr:from>
    <xdr:to>
      <xdr:col>15</xdr:col>
      <xdr:colOff>101600</xdr:colOff>
      <xdr:row>37</xdr:row>
      <xdr:rowOff>91077</xdr:rowOff>
    </xdr:to>
    <xdr:sp macro="" textlink="">
      <xdr:nvSpPr>
        <xdr:cNvPr id="78" name="楕円 77">
          <a:extLst>
            <a:ext uri="{FF2B5EF4-FFF2-40B4-BE49-F238E27FC236}">
              <a16:creationId xmlns:a16="http://schemas.microsoft.com/office/drawing/2014/main" id="{D7017B96-2AF7-4A29-82E2-3F2D04293C59}"/>
            </a:ext>
          </a:extLst>
        </xdr:cNvPr>
        <xdr:cNvSpPr/>
      </xdr:nvSpPr>
      <xdr:spPr>
        <a:xfrm>
          <a:off x="2857500" y="633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40277</xdr:rowOff>
    </xdr:from>
    <xdr:to>
      <xdr:col>19</xdr:col>
      <xdr:colOff>177800</xdr:colOff>
      <xdr:row>37</xdr:row>
      <xdr:rowOff>72934</xdr:rowOff>
    </xdr:to>
    <xdr:cxnSp macro="">
      <xdr:nvCxnSpPr>
        <xdr:cNvPr id="79" name="直線コネクタ 78">
          <a:extLst>
            <a:ext uri="{FF2B5EF4-FFF2-40B4-BE49-F238E27FC236}">
              <a16:creationId xmlns:a16="http://schemas.microsoft.com/office/drawing/2014/main" id="{E8C4E1A1-1878-4D5B-BC36-FA40BB9C7A60}"/>
            </a:ext>
          </a:extLst>
        </xdr:cNvPr>
        <xdr:cNvCxnSpPr/>
      </xdr:nvCxnSpPr>
      <xdr:spPr>
        <a:xfrm>
          <a:off x="2908300" y="638392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128270</xdr:rowOff>
    </xdr:from>
    <xdr:to>
      <xdr:col>10</xdr:col>
      <xdr:colOff>165100</xdr:colOff>
      <xdr:row>37</xdr:row>
      <xdr:rowOff>58420</xdr:rowOff>
    </xdr:to>
    <xdr:sp macro="" textlink="">
      <xdr:nvSpPr>
        <xdr:cNvPr id="80" name="楕円 79">
          <a:extLst>
            <a:ext uri="{FF2B5EF4-FFF2-40B4-BE49-F238E27FC236}">
              <a16:creationId xmlns:a16="http://schemas.microsoft.com/office/drawing/2014/main" id="{38139DF3-5AD3-4DBA-B348-2FCD88424061}"/>
            </a:ext>
          </a:extLst>
        </xdr:cNvPr>
        <xdr:cNvSpPr/>
      </xdr:nvSpPr>
      <xdr:spPr>
        <a:xfrm>
          <a:off x="19685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7620</xdr:rowOff>
    </xdr:from>
    <xdr:to>
      <xdr:col>15</xdr:col>
      <xdr:colOff>50800</xdr:colOff>
      <xdr:row>37</xdr:row>
      <xdr:rowOff>40277</xdr:rowOff>
    </xdr:to>
    <xdr:cxnSp macro="">
      <xdr:nvCxnSpPr>
        <xdr:cNvPr id="81" name="直線コネクタ 80">
          <a:extLst>
            <a:ext uri="{FF2B5EF4-FFF2-40B4-BE49-F238E27FC236}">
              <a16:creationId xmlns:a16="http://schemas.microsoft.com/office/drawing/2014/main" id="{0A3C4541-04CE-4322-96DE-F150A23116F2}"/>
            </a:ext>
          </a:extLst>
        </xdr:cNvPr>
        <xdr:cNvCxnSpPr/>
      </xdr:nvCxnSpPr>
      <xdr:spPr>
        <a:xfrm>
          <a:off x="2019300" y="635127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165480</xdr:rowOff>
    </xdr:from>
    <xdr:ext cx="405111" cy="259045"/>
    <xdr:sp macro="" textlink="">
      <xdr:nvSpPr>
        <xdr:cNvPr id="82" name="n_1aveValue【図書館】&#10;有形固定資産減価償却率">
          <a:extLst>
            <a:ext uri="{FF2B5EF4-FFF2-40B4-BE49-F238E27FC236}">
              <a16:creationId xmlns:a16="http://schemas.microsoft.com/office/drawing/2014/main" id="{8F396FF9-0EAB-45C6-9AAE-0ADD11586125}"/>
            </a:ext>
          </a:extLst>
        </xdr:cNvPr>
        <xdr:cNvSpPr txBox="1"/>
      </xdr:nvSpPr>
      <xdr:spPr>
        <a:xfrm>
          <a:off x="3582044" y="650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127924</xdr:rowOff>
    </xdr:from>
    <xdr:ext cx="405111" cy="259045"/>
    <xdr:sp macro="" textlink="">
      <xdr:nvSpPr>
        <xdr:cNvPr id="83" name="n_2aveValue【図書館】&#10;有形固定資産減価償却率">
          <a:extLst>
            <a:ext uri="{FF2B5EF4-FFF2-40B4-BE49-F238E27FC236}">
              <a16:creationId xmlns:a16="http://schemas.microsoft.com/office/drawing/2014/main" id="{0663B566-ACBD-466A-92C6-986551F4C8E3}"/>
            </a:ext>
          </a:extLst>
        </xdr:cNvPr>
        <xdr:cNvSpPr txBox="1"/>
      </xdr:nvSpPr>
      <xdr:spPr>
        <a:xfrm>
          <a:off x="2705744" y="647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72407</xdr:rowOff>
    </xdr:from>
    <xdr:ext cx="405111" cy="259045"/>
    <xdr:sp macro="" textlink="">
      <xdr:nvSpPr>
        <xdr:cNvPr id="84" name="n_3aveValue【図書館】&#10;有形固定資産減価償却率">
          <a:extLst>
            <a:ext uri="{FF2B5EF4-FFF2-40B4-BE49-F238E27FC236}">
              <a16:creationId xmlns:a16="http://schemas.microsoft.com/office/drawing/2014/main" id="{1CC4413B-A92D-4304-B6D7-48288A16F3A6}"/>
            </a:ext>
          </a:extLst>
        </xdr:cNvPr>
        <xdr:cNvSpPr txBox="1"/>
      </xdr:nvSpPr>
      <xdr:spPr>
        <a:xfrm>
          <a:off x="1816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19430</xdr:rowOff>
    </xdr:from>
    <xdr:ext cx="405111" cy="259045"/>
    <xdr:sp macro="" textlink="">
      <xdr:nvSpPr>
        <xdr:cNvPr id="85" name="n_4aveValue【図書館】&#10;有形固定資産減価償却率">
          <a:extLst>
            <a:ext uri="{FF2B5EF4-FFF2-40B4-BE49-F238E27FC236}">
              <a16:creationId xmlns:a16="http://schemas.microsoft.com/office/drawing/2014/main" id="{6309C748-6737-4B8F-B45E-A285DC768CF5}"/>
            </a:ext>
          </a:extLst>
        </xdr:cNvPr>
        <xdr:cNvSpPr txBox="1"/>
      </xdr:nvSpPr>
      <xdr:spPr>
        <a:xfrm>
          <a:off x="927744" y="602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140261</xdr:rowOff>
    </xdr:from>
    <xdr:ext cx="405111" cy="259045"/>
    <xdr:sp macro="" textlink="">
      <xdr:nvSpPr>
        <xdr:cNvPr id="86" name="n_1mainValue【図書館】&#10;有形固定資産減価償却率">
          <a:extLst>
            <a:ext uri="{FF2B5EF4-FFF2-40B4-BE49-F238E27FC236}">
              <a16:creationId xmlns:a16="http://schemas.microsoft.com/office/drawing/2014/main" id="{6AA638F0-7A41-40E9-8110-83C657ABA604}"/>
            </a:ext>
          </a:extLst>
        </xdr:cNvPr>
        <xdr:cNvSpPr txBox="1"/>
      </xdr:nvSpPr>
      <xdr:spPr>
        <a:xfrm>
          <a:off x="35820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107604</xdr:rowOff>
    </xdr:from>
    <xdr:ext cx="405111" cy="259045"/>
    <xdr:sp macro="" textlink="">
      <xdr:nvSpPr>
        <xdr:cNvPr id="87" name="n_2mainValue【図書館】&#10;有形固定資産減価償却率">
          <a:extLst>
            <a:ext uri="{FF2B5EF4-FFF2-40B4-BE49-F238E27FC236}">
              <a16:creationId xmlns:a16="http://schemas.microsoft.com/office/drawing/2014/main" id="{8D00A5F7-B61E-418F-891A-03DB64B91E32}"/>
            </a:ext>
          </a:extLst>
        </xdr:cNvPr>
        <xdr:cNvSpPr txBox="1"/>
      </xdr:nvSpPr>
      <xdr:spPr>
        <a:xfrm>
          <a:off x="2705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74947</xdr:rowOff>
    </xdr:from>
    <xdr:ext cx="405111" cy="259045"/>
    <xdr:sp macro="" textlink="">
      <xdr:nvSpPr>
        <xdr:cNvPr id="88" name="n_3mainValue【図書館】&#10;有形固定資産減価償却率">
          <a:extLst>
            <a:ext uri="{FF2B5EF4-FFF2-40B4-BE49-F238E27FC236}">
              <a16:creationId xmlns:a16="http://schemas.microsoft.com/office/drawing/2014/main" id="{F349D9F6-95BD-44A8-B561-2B8FF243A09B}"/>
            </a:ext>
          </a:extLst>
        </xdr:cNvPr>
        <xdr:cNvSpPr txBox="1"/>
      </xdr:nvSpPr>
      <xdr:spPr>
        <a:xfrm>
          <a:off x="1816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E0BE922F-0C85-435D-A29C-41000E13CF0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631841EC-735D-460E-A0CF-F40D35DAD42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8BACB416-3346-4CEB-9A60-235F553BEB7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928A95F3-4FFB-4E00-A056-9F248A0ED0C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ECCDB38E-E013-414E-AD19-1AB0C063035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1B189E7D-1749-4A2D-8C93-F9887FC9E21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D6E4FE71-B856-402D-9476-CE86B338A01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C9CDD609-BCDD-4184-B067-777A4C58B56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B77CF4E6-9EDB-40B7-81CC-8024B8C4FBC8}"/>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E14B15DB-2EF4-4E2D-BFD9-09B823D8FB1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99" name="直線コネクタ 98">
          <a:extLst>
            <a:ext uri="{FF2B5EF4-FFF2-40B4-BE49-F238E27FC236}">
              <a16:creationId xmlns:a16="http://schemas.microsoft.com/office/drawing/2014/main" id="{98C9B3B0-7DFA-41C5-9576-84A81F67CE90}"/>
            </a:ext>
          </a:extLst>
        </xdr:cNvPr>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100" name="テキスト ボックス 99">
          <a:extLst>
            <a:ext uri="{FF2B5EF4-FFF2-40B4-BE49-F238E27FC236}">
              <a16:creationId xmlns:a16="http://schemas.microsoft.com/office/drawing/2014/main" id="{8540A809-F680-402B-A02A-4E7E063D6041}"/>
            </a:ext>
          </a:extLst>
        </xdr:cNvPr>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1" name="直線コネクタ 100">
          <a:extLst>
            <a:ext uri="{FF2B5EF4-FFF2-40B4-BE49-F238E27FC236}">
              <a16:creationId xmlns:a16="http://schemas.microsoft.com/office/drawing/2014/main" id="{E34620AD-11AE-42E0-B31D-82FB4987D056}"/>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2" name="テキスト ボックス 101">
          <a:extLst>
            <a:ext uri="{FF2B5EF4-FFF2-40B4-BE49-F238E27FC236}">
              <a16:creationId xmlns:a16="http://schemas.microsoft.com/office/drawing/2014/main" id="{35C4BB05-0AF2-4142-8AB5-53961B7286CB}"/>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3" name="直線コネクタ 102">
          <a:extLst>
            <a:ext uri="{FF2B5EF4-FFF2-40B4-BE49-F238E27FC236}">
              <a16:creationId xmlns:a16="http://schemas.microsoft.com/office/drawing/2014/main" id="{8538C3BC-182C-4F40-99BD-4C7947D07F6C}"/>
            </a:ext>
          </a:extLst>
        </xdr:cNvPr>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105427</xdr:rowOff>
    </xdr:from>
    <xdr:ext cx="467179" cy="259045"/>
    <xdr:sp macro="" textlink="">
      <xdr:nvSpPr>
        <xdr:cNvPr id="104" name="テキスト ボックス 103">
          <a:extLst>
            <a:ext uri="{FF2B5EF4-FFF2-40B4-BE49-F238E27FC236}">
              <a16:creationId xmlns:a16="http://schemas.microsoft.com/office/drawing/2014/main" id="{846CFA05-508B-40F7-8ACD-729F2A588D0A}"/>
            </a:ext>
          </a:extLst>
        </xdr:cNvPr>
        <xdr:cNvSpPr txBox="1"/>
      </xdr:nvSpPr>
      <xdr:spPr>
        <a:xfrm>
          <a:off x="6136821" y="662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ADF4C646-5D17-4F54-A2FD-8459CB2D18F4}"/>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6" name="テキスト ボックス 105">
          <a:extLst>
            <a:ext uri="{FF2B5EF4-FFF2-40B4-BE49-F238E27FC236}">
              <a16:creationId xmlns:a16="http://schemas.microsoft.com/office/drawing/2014/main" id="{6BEE3D77-7507-4771-8B7B-74EA39E86112}"/>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07" name="直線コネクタ 106">
          <a:extLst>
            <a:ext uri="{FF2B5EF4-FFF2-40B4-BE49-F238E27FC236}">
              <a16:creationId xmlns:a16="http://schemas.microsoft.com/office/drawing/2014/main" id="{6EC68449-7C2F-43D1-AAB5-F771756640B4}"/>
            </a:ext>
          </a:extLst>
        </xdr:cNvPr>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48277</xdr:rowOff>
    </xdr:from>
    <xdr:ext cx="467179" cy="259045"/>
    <xdr:sp macro="" textlink="">
      <xdr:nvSpPr>
        <xdr:cNvPr id="108" name="テキスト ボックス 107">
          <a:extLst>
            <a:ext uri="{FF2B5EF4-FFF2-40B4-BE49-F238E27FC236}">
              <a16:creationId xmlns:a16="http://schemas.microsoft.com/office/drawing/2014/main" id="{E2A47F3F-14C4-44F0-9670-455D6E981BD7}"/>
            </a:ext>
          </a:extLst>
        </xdr:cNvPr>
        <xdr:cNvSpPr txBox="1"/>
      </xdr:nvSpPr>
      <xdr:spPr>
        <a:xfrm>
          <a:off x="6136821" y="604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9" name="直線コネクタ 108">
          <a:extLst>
            <a:ext uri="{FF2B5EF4-FFF2-40B4-BE49-F238E27FC236}">
              <a16:creationId xmlns:a16="http://schemas.microsoft.com/office/drawing/2014/main" id="{89DDE80C-6467-4667-A699-078AD8785002}"/>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10" name="テキスト ボックス 109">
          <a:extLst>
            <a:ext uri="{FF2B5EF4-FFF2-40B4-BE49-F238E27FC236}">
              <a16:creationId xmlns:a16="http://schemas.microsoft.com/office/drawing/2014/main" id="{E8A0046B-CCA5-4213-9313-D64DE421D72D}"/>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1" name="直線コネクタ 110">
          <a:extLst>
            <a:ext uri="{FF2B5EF4-FFF2-40B4-BE49-F238E27FC236}">
              <a16:creationId xmlns:a16="http://schemas.microsoft.com/office/drawing/2014/main" id="{02E2E6A3-4B96-4132-B56A-26A7CED0C4C7}"/>
            </a:ext>
          </a:extLst>
        </xdr:cNvPr>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162577</xdr:rowOff>
    </xdr:from>
    <xdr:ext cx="467179" cy="259045"/>
    <xdr:sp macro="" textlink="">
      <xdr:nvSpPr>
        <xdr:cNvPr id="112" name="テキスト ボックス 111">
          <a:extLst>
            <a:ext uri="{FF2B5EF4-FFF2-40B4-BE49-F238E27FC236}">
              <a16:creationId xmlns:a16="http://schemas.microsoft.com/office/drawing/2014/main" id="{EC52AD07-358A-4678-8842-660C9992DE91}"/>
            </a:ext>
          </a:extLst>
        </xdr:cNvPr>
        <xdr:cNvSpPr txBox="1"/>
      </xdr:nvSpPr>
      <xdr:spPr>
        <a:xfrm>
          <a:off x="6136821" y="547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EE79B5C8-C946-4E0A-95E6-71404D413FC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4" name="テキスト ボックス 113">
          <a:extLst>
            <a:ext uri="{FF2B5EF4-FFF2-40B4-BE49-F238E27FC236}">
              <a16:creationId xmlns:a16="http://schemas.microsoft.com/office/drawing/2014/main" id="{09B69697-930F-4F69-8C56-757181D48216}"/>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図書館】&#10;一人当たり面積グラフ枠">
          <a:extLst>
            <a:ext uri="{FF2B5EF4-FFF2-40B4-BE49-F238E27FC236}">
              <a16:creationId xmlns:a16="http://schemas.microsoft.com/office/drawing/2014/main" id="{3F5B45F0-DBDE-49BF-9934-9EB22B2799D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142875</xdr:rowOff>
    </xdr:from>
    <xdr:to>
      <xdr:col>54</xdr:col>
      <xdr:colOff>189865</xdr:colOff>
      <xdr:row>41</xdr:row>
      <xdr:rowOff>161925</xdr:rowOff>
    </xdr:to>
    <xdr:cxnSp macro="">
      <xdr:nvCxnSpPr>
        <xdr:cNvPr id="116" name="直線コネクタ 115">
          <a:extLst>
            <a:ext uri="{FF2B5EF4-FFF2-40B4-BE49-F238E27FC236}">
              <a16:creationId xmlns:a16="http://schemas.microsoft.com/office/drawing/2014/main" id="{4769FC34-2755-41B8-AFD1-28BF72CA1364}"/>
            </a:ext>
          </a:extLst>
        </xdr:cNvPr>
        <xdr:cNvCxnSpPr/>
      </xdr:nvCxnSpPr>
      <xdr:spPr>
        <a:xfrm flipV="1">
          <a:off x="10476865" y="5800725"/>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165752</xdr:rowOff>
    </xdr:from>
    <xdr:ext cx="469744" cy="259045"/>
    <xdr:sp macro="" textlink="">
      <xdr:nvSpPr>
        <xdr:cNvPr id="117" name="【図書館】&#10;一人当たり面積最小値テキスト">
          <a:extLst>
            <a:ext uri="{FF2B5EF4-FFF2-40B4-BE49-F238E27FC236}">
              <a16:creationId xmlns:a16="http://schemas.microsoft.com/office/drawing/2014/main" id="{7C96BE0B-BD5E-4716-AF78-EA6414E10F07}"/>
            </a:ext>
          </a:extLst>
        </xdr:cNvPr>
        <xdr:cNvSpPr txBox="1"/>
      </xdr:nvSpPr>
      <xdr:spPr>
        <a:xfrm>
          <a:off x="10515600" y="719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161925</xdr:rowOff>
    </xdr:from>
    <xdr:to>
      <xdr:col>55</xdr:col>
      <xdr:colOff>88900</xdr:colOff>
      <xdr:row>41</xdr:row>
      <xdr:rowOff>161925</xdr:rowOff>
    </xdr:to>
    <xdr:cxnSp macro="">
      <xdr:nvCxnSpPr>
        <xdr:cNvPr id="118" name="直線コネクタ 117">
          <a:extLst>
            <a:ext uri="{FF2B5EF4-FFF2-40B4-BE49-F238E27FC236}">
              <a16:creationId xmlns:a16="http://schemas.microsoft.com/office/drawing/2014/main" id="{D3E6F3DB-9571-4BFA-849D-91619D55B996}"/>
            </a:ext>
          </a:extLst>
        </xdr:cNvPr>
        <xdr:cNvCxnSpPr/>
      </xdr:nvCxnSpPr>
      <xdr:spPr>
        <a:xfrm>
          <a:off x="10388600" y="719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89552</xdr:rowOff>
    </xdr:from>
    <xdr:ext cx="469744" cy="259045"/>
    <xdr:sp macro="" textlink="">
      <xdr:nvSpPr>
        <xdr:cNvPr id="119" name="【図書館】&#10;一人当たり面積最大値テキスト">
          <a:extLst>
            <a:ext uri="{FF2B5EF4-FFF2-40B4-BE49-F238E27FC236}">
              <a16:creationId xmlns:a16="http://schemas.microsoft.com/office/drawing/2014/main" id="{0CA770FD-DFC5-4DAA-A04D-7C6BC2651388}"/>
            </a:ext>
          </a:extLst>
        </xdr:cNvPr>
        <xdr:cNvSpPr txBox="1"/>
      </xdr:nvSpPr>
      <xdr:spPr>
        <a:xfrm>
          <a:off x="10515600" y="557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142875</xdr:rowOff>
    </xdr:from>
    <xdr:to>
      <xdr:col>55</xdr:col>
      <xdr:colOff>88900</xdr:colOff>
      <xdr:row>33</xdr:row>
      <xdr:rowOff>142875</xdr:rowOff>
    </xdr:to>
    <xdr:cxnSp macro="">
      <xdr:nvCxnSpPr>
        <xdr:cNvPr id="120" name="直線コネクタ 119">
          <a:extLst>
            <a:ext uri="{FF2B5EF4-FFF2-40B4-BE49-F238E27FC236}">
              <a16:creationId xmlns:a16="http://schemas.microsoft.com/office/drawing/2014/main" id="{4C5B19E0-A1D6-4190-8D7D-C2608D23CBD9}"/>
            </a:ext>
          </a:extLst>
        </xdr:cNvPr>
        <xdr:cNvCxnSpPr/>
      </xdr:nvCxnSpPr>
      <xdr:spPr>
        <a:xfrm>
          <a:off x="10388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156227</xdr:rowOff>
    </xdr:from>
    <xdr:ext cx="469744" cy="259045"/>
    <xdr:sp macro="" textlink="">
      <xdr:nvSpPr>
        <xdr:cNvPr id="121" name="【図書館】&#10;一人当たり面積平均値テキスト">
          <a:extLst>
            <a:ext uri="{FF2B5EF4-FFF2-40B4-BE49-F238E27FC236}">
              <a16:creationId xmlns:a16="http://schemas.microsoft.com/office/drawing/2014/main" id="{8BF54B88-56B2-4398-B093-06CA1E33CCF8}"/>
            </a:ext>
          </a:extLst>
        </xdr:cNvPr>
        <xdr:cNvSpPr txBox="1"/>
      </xdr:nvSpPr>
      <xdr:spPr>
        <a:xfrm>
          <a:off x="10515600" y="667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22" name="フローチャート: 判断 121">
          <a:extLst>
            <a:ext uri="{FF2B5EF4-FFF2-40B4-BE49-F238E27FC236}">
              <a16:creationId xmlns:a16="http://schemas.microsoft.com/office/drawing/2014/main" id="{189715CC-6A72-40E9-ADD4-E3F42351E986}"/>
            </a:ext>
          </a:extLst>
        </xdr:cNvPr>
        <xdr:cNvSpPr/>
      </xdr:nvSpPr>
      <xdr:spPr>
        <a:xfrm>
          <a:off x="104267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3" name="フローチャート: 判断 122">
          <a:extLst>
            <a:ext uri="{FF2B5EF4-FFF2-40B4-BE49-F238E27FC236}">
              <a16:creationId xmlns:a16="http://schemas.microsoft.com/office/drawing/2014/main" id="{FE9B9F11-6B1F-4DD2-9CE5-9189364B443B}"/>
            </a:ext>
          </a:extLst>
        </xdr:cNvPr>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63500</xdr:rowOff>
    </xdr:from>
    <xdr:to>
      <xdr:col>46</xdr:col>
      <xdr:colOff>38100</xdr:colOff>
      <xdr:row>39</xdr:row>
      <xdr:rowOff>165100</xdr:rowOff>
    </xdr:to>
    <xdr:sp macro="" textlink="">
      <xdr:nvSpPr>
        <xdr:cNvPr id="124" name="フローチャート: 判断 123">
          <a:extLst>
            <a:ext uri="{FF2B5EF4-FFF2-40B4-BE49-F238E27FC236}">
              <a16:creationId xmlns:a16="http://schemas.microsoft.com/office/drawing/2014/main" id="{7E6268D6-863C-4063-AA3B-1B3F2E8FF164}"/>
            </a:ext>
          </a:extLst>
        </xdr:cNvPr>
        <xdr:cNvSpPr/>
      </xdr:nvSpPr>
      <xdr:spPr>
        <a:xfrm>
          <a:off x="8699500" y="67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15875</xdr:rowOff>
    </xdr:from>
    <xdr:to>
      <xdr:col>41</xdr:col>
      <xdr:colOff>101600</xdr:colOff>
      <xdr:row>39</xdr:row>
      <xdr:rowOff>117475</xdr:rowOff>
    </xdr:to>
    <xdr:sp macro="" textlink="">
      <xdr:nvSpPr>
        <xdr:cNvPr id="125" name="フローチャート: 判断 124">
          <a:extLst>
            <a:ext uri="{FF2B5EF4-FFF2-40B4-BE49-F238E27FC236}">
              <a16:creationId xmlns:a16="http://schemas.microsoft.com/office/drawing/2014/main" id="{96493A85-EF12-4FAD-B286-D5242614129B}"/>
            </a:ext>
          </a:extLst>
        </xdr:cNvPr>
        <xdr:cNvSpPr/>
      </xdr:nvSpPr>
      <xdr:spPr>
        <a:xfrm>
          <a:off x="7810500" y="670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111125</xdr:rowOff>
    </xdr:from>
    <xdr:to>
      <xdr:col>36</xdr:col>
      <xdr:colOff>165100</xdr:colOff>
      <xdr:row>39</xdr:row>
      <xdr:rowOff>41275</xdr:rowOff>
    </xdr:to>
    <xdr:sp macro="" textlink="">
      <xdr:nvSpPr>
        <xdr:cNvPr id="126" name="フローチャート: 判断 125">
          <a:extLst>
            <a:ext uri="{FF2B5EF4-FFF2-40B4-BE49-F238E27FC236}">
              <a16:creationId xmlns:a16="http://schemas.microsoft.com/office/drawing/2014/main" id="{4F04C432-8013-49AE-85C1-4BBE955BFE2A}"/>
            </a:ext>
          </a:extLst>
        </xdr:cNvPr>
        <xdr:cNvSpPr/>
      </xdr:nvSpPr>
      <xdr:spPr>
        <a:xfrm>
          <a:off x="6921500" y="662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64A2F90-C43B-4A4C-AEF6-A750E54EAE7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90817B20-330B-4B80-925A-CD9F44C2479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D3D84618-E540-4C6D-AE7E-C3FA9288F62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BDD8921E-AB7C-4A3C-83B2-1BAFB03F305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1866BBC1-D9D4-4A7D-BF34-1C122BB942A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168275</xdr:rowOff>
    </xdr:from>
    <xdr:to>
      <xdr:col>55</xdr:col>
      <xdr:colOff>50800</xdr:colOff>
      <xdr:row>39</xdr:row>
      <xdr:rowOff>98425</xdr:rowOff>
    </xdr:to>
    <xdr:sp macro="" textlink="">
      <xdr:nvSpPr>
        <xdr:cNvPr id="132" name="楕円 131">
          <a:extLst>
            <a:ext uri="{FF2B5EF4-FFF2-40B4-BE49-F238E27FC236}">
              <a16:creationId xmlns:a16="http://schemas.microsoft.com/office/drawing/2014/main" id="{8DFFA77F-5E3B-4A0F-BC83-6CB483D8E4BF}"/>
            </a:ext>
          </a:extLst>
        </xdr:cNvPr>
        <xdr:cNvSpPr/>
      </xdr:nvSpPr>
      <xdr:spPr>
        <a:xfrm>
          <a:off x="10426700" y="668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19702</xdr:rowOff>
    </xdr:from>
    <xdr:ext cx="469744" cy="259045"/>
    <xdr:sp macro="" textlink="">
      <xdr:nvSpPr>
        <xdr:cNvPr id="133" name="【図書館】&#10;一人当たり面積該当値テキスト">
          <a:extLst>
            <a:ext uri="{FF2B5EF4-FFF2-40B4-BE49-F238E27FC236}">
              <a16:creationId xmlns:a16="http://schemas.microsoft.com/office/drawing/2014/main" id="{68FCF726-2525-4E3A-87D7-AAFA47BE0ECD}"/>
            </a:ext>
          </a:extLst>
        </xdr:cNvPr>
        <xdr:cNvSpPr txBox="1"/>
      </xdr:nvSpPr>
      <xdr:spPr>
        <a:xfrm>
          <a:off x="10515600" y="6534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6350</xdr:rowOff>
    </xdr:from>
    <xdr:to>
      <xdr:col>50</xdr:col>
      <xdr:colOff>165100</xdr:colOff>
      <xdr:row>39</xdr:row>
      <xdr:rowOff>107950</xdr:rowOff>
    </xdr:to>
    <xdr:sp macro="" textlink="">
      <xdr:nvSpPr>
        <xdr:cNvPr id="134" name="楕円 133">
          <a:extLst>
            <a:ext uri="{FF2B5EF4-FFF2-40B4-BE49-F238E27FC236}">
              <a16:creationId xmlns:a16="http://schemas.microsoft.com/office/drawing/2014/main" id="{C508C9A9-58D4-469A-8C87-DAF2BAE8D080}"/>
            </a:ext>
          </a:extLst>
        </xdr:cNvPr>
        <xdr:cNvSpPr/>
      </xdr:nvSpPr>
      <xdr:spPr>
        <a:xfrm>
          <a:off x="9588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47625</xdr:rowOff>
    </xdr:from>
    <xdr:to>
      <xdr:col>55</xdr:col>
      <xdr:colOff>0</xdr:colOff>
      <xdr:row>39</xdr:row>
      <xdr:rowOff>57150</xdr:rowOff>
    </xdr:to>
    <xdr:cxnSp macro="">
      <xdr:nvCxnSpPr>
        <xdr:cNvPr id="135" name="直線コネクタ 134">
          <a:extLst>
            <a:ext uri="{FF2B5EF4-FFF2-40B4-BE49-F238E27FC236}">
              <a16:creationId xmlns:a16="http://schemas.microsoft.com/office/drawing/2014/main" id="{F6FC0AF6-4193-43F6-A9B7-FE36030B03A1}"/>
            </a:ext>
          </a:extLst>
        </xdr:cNvPr>
        <xdr:cNvCxnSpPr/>
      </xdr:nvCxnSpPr>
      <xdr:spPr>
        <a:xfrm flipV="1">
          <a:off x="9639300" y="673417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6350</xdr:rowOff>
    </xdr:from>
    <xdr:to>
      <xdr:col>46</xdr:col>
      <xdr:colOff>38100</xdr:colOff>
      <xdr:row>39</xdr:row>
      <xdr:rowOff>107950</xdr:rowOff>
    </xdr:to>
    <xdr:sp macro="" textlink="">
      <xdr:nvSpPr>
        <xdr:cNvPr id="136" name="楕円 135">
          <a:extLst>
            <a:ext uri="{FF2B5EF4-FFF2-40B4-BE49-F238E27FC236}">
              <a16:creationId xmlns:a16="http://schemas.microsoft.com/office/drawing/2014/main" id="{ED630FC0-9851-4DD8-AAD9-D9AEE8FDF634}"/>
            </a:ext>
          </a:extLst>
        </xdr:cNvPr>
        <xdr:cNvSpPr/>
      </xdr:nvSpPr>
      <xdr:spPr>
        <a:xfrm>
          <a:off x="8699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57150</xdr:rowOff>
    </xdr:from>
    <xdr:to>
      <xdr:col>50</xdr:col>
      <xdr:colOff>114300</xdr:colOff>
      <xdr:row>39</xdr:row>
      <xdr:rowOff>57150</xdr:rowOff>
    </xdr:to>
    <xdr:cxnSp macro="">
      <xdr:nvCxnSpPr>
        <xdr:cNvPr id="137" name="直線コネクタ 136">
          <a:extLst>
            <a:ext uri="{FF2B5EF4-FFF2-40B4-BE49-F238E27FC236}">
              <a16:creationId xmlns:a16="http://schemas.microsoft.com/office/drawing/2014/main" id="{EB2E87F3-083F-4245-9F08-7ACDA13497C3}"/>
            </a:ext>
          </a:extLst>
        </xdr:cNvPr>
        <xdr:cNvCxnSpPr/>
      </xdr:nvCxnSpPr>
      <xdr:spPr>
        <a:xfrm>
          <a:off x="8750300" y="674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6350</xdr:rowOff>
    </xdr:from>
    <xdr:to>
      <xdr:col>41</xdr:col>
      <xdr:colOff>101600</xdr:colOff>
      <xdr:row>39</xdr:row>
      <xdr:rowOff>107950</xdr:rowOff>
    </xdr:to>
    <xdr:sp macro="" textlink="">
      <xdr:nvSpPr>
        <xdr:cNvPr id="138" name="楕円 137">
          <a:extLst>
            <a:ext uri="{FF2B5EF4-FFF2-40B4-BE49-F238E27FC236}">
              <a16:creationId xmlns:a16="http://schemas.microsoft.com/office/drawing/2014/main" id="{613D0461-98E2-4F38-BD5A-6A7EAC563F69}"/>
            </a:ext>
          </a:extLst>
        </xdr:cNvPr>
        <xdr:cNvSpPr/>
      </xdr:nvSpPr>
      <xdr:spPr>
        <a:xfrm>
          <a:off x="7810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57150</xdr:rowOff>
    </xdr:from>
    <xdr:to>
      <xdr:col>45</xdr:col>
      <xdr:colOff>177800</xdr:colOff>
      <xdr:row>39</xdr:row>
      <xdr:rowOff>57150</xdr:rowOff>
    </xdr:to>
    <xdr:cxnSp macro="">
      <xdr:nvCxnSpPr>
        <xdr:cNvPr id="139" name="直線コネクタ 138">
          <a:extLst>
            <a:ext uri="{FF2B5EF4-FFF2-40B4-BE49-F238E27FC236}">
              <a16:creationId xmlns:a16="http://schemas.microsoft.com/office/drawing/2014/main" id="{BFC82B59-E7B4-4B4B-A316-C34036EA2DA7}"/>
            </a:ext>
          </a:extLst>
        </xdr:cNvPr>
        <xdr:cNvCxnSpPr/>
      </xdr:nvCxnSpPr>
      <xdr:spPr>
        <a:xfrm>
          <a:off x="7861300" y="674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137177</xdr:rowOff>
    </xdr:from>
    <xdr:ext cx="469744" cy="259045"/>
    <xdr:sp macro="" textlink="">
      <xdr:nvSpPr>
        <xdr:cNvPr id="140" name="n_1aveValue【図書館】&#10;一人当たり面積">
          <a:extLst>
            <a:ext uri="{FF2B5EF4-FFF2-40B4-BE49-F238E27FC236}">
              <a16:creationId xmlns:a16="http://schemas.microsoft.com/office/drawing/2014/main" id="{83AA757C-A544-428E-845E-E186A9E68863}"/>
            </a:ext>
          </a:extLst>
        </xdr:cNvPr>
        <xdr:cNvSpPr txBox="1"/>
      </xdr:nvSpPr>
      <xdr:spPr>
        <a:xfrm>
          <a:off x="93917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156227</xdr:rowOff>
    </xdr:from>
    <xdr:ext cx="469744" cy="259045"/>
    <xdr:sp macro="" textlink="">
      <xdr:nvSpPr>
        <xdr:cNvPr id="141" name="n_2aveValue【図書館】&#10;一人当たり面積">
          <a:extLst>
            <a:ext uri="{FF2B5EF4-FFF2-40B4-BE49-F238E27FC236}">
              <a16:creationId xmlns:a16="http://schemas.microsoft.com/office/drawing/2014/main" id="{181F5F79-46AC-4546-9AD2-57EBA6C120C8}"/>
            </a:ext>
          </a:extLst>
        </xdr:cNvPr>
        <xdr:cNvSpPr txBox="1"/>
      </xdr:nvSpPr>
      <xdr:spPr>
        <a:xfrm>
          <a:off x="8515427" y="684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108602</xdr:rowOff>
    </xdr:from>
    <xdr:ext cx="469744" cy="259045"/>
    <xdr:sp macro="" textlink="">
      <xdr:nvSpPr>
        <xdr:cNvPr id="142" name="n_3aveValue【図書館】&#10;一人当たり面積">
          <a:extLst>
            <a:ext uri="{FF2B5EF4-FFF2-40B4-BE49-F238E27FC236}">
              <a16:creationId xmlns:a16="http://schemas.microsoft.com/office/drawing/2014/main" id="{B6E894A6-4CA2-470E-9641-82D6EFCC4090}"/>
            </a:ext>
          </a:extLst>
        </xdr:cNvPr>
        <xdr:cNvSpPr txBox="1"/>
      </xdr:nvSpPr>
      <xdr:spPr>
        <a:xfrm>
          <a:off x="7626427" y="6795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57802</xdr:rowOff>
    </xdr:from>
    <xdr:ext cx="469744" cy="259045"/>
    <xdr:sp macro="" textlink="">
      <xdr:nvSpPr>
        <xdr:cNvPr id="143" name="n_4aveValue【図書館】&#10;一人当たり面積">
          <a:extLst>
            <a:ext uri="{FF2B5EF4-FFF2-40B4-BE49-F238E27FC236}">
              <a16:creationId xmlns:a16="http://schemas.microsoft.com/office/drawing/2014/main" id="{46CC3D77-F541-470D-9A90-3DA557E859AD}"/>
            </a:ext>
          </a:extLst>
        </xdr:cNvPr>
        <xdr:cNvSpPr txBox="1"/>
      </xdr:nvSpPr>
      <xdr:spPr>
        <a:xfrm>
          <a:off x="6737427" y="640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124477</xdr:rowOff>
    </xdr:from>
    <xdr:ext cx="469744" cy="259045"/>
    <xdr:sp macro="" textlink="">
      <xdr:nvSpPr>
        <xdr:cNvPr id="144" name="n_1mainValue【図書館】&#10;一人当たり面積">
          <a:extLst>
            <a:ext uri="{FF2B5EF4-FFF2-40B4-BE49-F238E27FC236}">
              <a16:creationId xmlns:a16="http://schemas.microsoft.com/office/drawing/2014/main" id="{814ACC6B-DAFE-4591-876E-C4F0300A4712}"/>
            </a:ext>
          </a:extLst>
        </xdr:cNvPr>
        <xdr:cNvSpPr txBox="1"/>
      </xdr:nvSpPr>
      <xdr:spPr>
        <a:xfrm>
          <a:off x="93917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124477</xdr:rowOff>
    </xdr:from>
    <xdr:ext cx="469744" cy="259045"/>
    <xdr:sp macro="" textlink="">
      <xdr:nvSpPr>
        <xdr:cNvPr id="145" name="n_2mainValue【図書館】&#10;一人当たり面積">
          <a:extLst>
            <a:ext uri="{FF2B5EF4-FFF2-40B4-BE49-F238E27FC236}">
              <a16:creationId xmlns:a16="http://schemas.microsoft.com/office/drawing/2014/main" id="{9A0B74DB-8DA9-457B-8ED8-31C9DA8548BE}"/>
            </a:ext>
          </a:extLst>
        </xdr:cNvPr>
        <xdr:cNvSpPr txBox="1"/>
      </xdr:nvSpPr>
      <xdr:spPr>
        <a:xfrm>
          <a:off x="8515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124477</xdr:rowOff>
    </xdr:from>
    <xdr:ext cx="469744" cy="259045"/>
    <xdr:sp macro="" textlink="">
      <xdr:nvSpPr>
        <xdr:cNvPr id="146" name="n_3mainValue【図書館】&#10;一人当たり面積">
          <a:extLst>
            <a:ext uri="{FF2B5EF4-FFF2-40B4-BE49-F238E27FC236}">
              <a16:creationId xmlns:a16="http://schemas.microsoft.com/office/drawing/2014/main" id="{B419C426-064A-4A29-907C-2FF0290D0C48}"/>
            </a:ext>
          </a:extLst>
        </xdr:cNvPr>
        <xdr:cNvSpPr txBox="1"/>
      </xdr:nvSpPr>
      <xdr:spPr>
        <a:xfrm>
          <a:off x="7626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441EAD32-5ED3-4B61-AC10-98B483EB614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E1041D7-6334-42CB-9795-E53D0B430D6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3DD755F1-BA7D-4F2E-BD18-4AF48FA26C5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CBB467E3-B574-4D58-A1E8-4424EEF9F28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FCBCCCEA-F85E-49E0-B317-610147668F3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E3E3E785-2E40-43D5-B6F8-00A5E4F958E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9A33F39B-1AA7-4367-8017-D10999BA09C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2A9D7D7E-75DD-48DD-B87D-BFA05CC0242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2DB64424-FD49-4839-A640-03C2970A310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F0AA3A8E-A734-451A-9DFA-DFCDA102CC6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A9F83744-E37D-4024-ABDC-0ADD6C57B87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8" name="直線コネクタ 157">
          <a:extLst>
            <a:ext uri="{FF2B5EF4-FFF2-40B4-BE49-F238E27FC236}">
              <a16:creationId xmlns:a16="http://schemas.microsoft.com/office/drawing/2014/main" id="{BE71348A-396A-4EE6-987B-251F368C000D}"/>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59" name="テキスト ボックス 158">
          <a:extLst>
            <a:ext uri="{FF2B5EF4-FFF2-40B4-BE49-F238E27FC236}">
              <a16:creationId xmlns:a16="http://schemas.microsoft.com/office/drawing/2014/main" id="{243607F6-BFF1-4961-ACD7-D7C747D76AFD}"/>
            </a:ext>
          </a:extLst>
        </xdr:cNvPr>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0" name="直線コネクタ 159">
          <a:extLst>
            <a:ext uri="{FF2B5EF4-FFF2-40B4-BE49-F238E27FC236}">
              <a16:creationId xmlns:a16="http://schemas.microsoft.com/office/drawing/2014/main" id="{BF2B2671-C590-4DBB-9FA9-79F629F2086D}"/>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1" name="テキスト ボックス 160">
          <a:extLst>
            <a:ext uri="{FF2B5EF4-FFF2-40B4-BE49-F238E27FC236}">
              <a16:creationId xmlns:a16="http://schemas.microsoft.com/office/drawing/2014/main" id="{AB6B84B9-1CCB-4E26-91A3-72217876389D}"/>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2" name="直線コネクタ 161">
          <a:extLst>
            <a:ext uri="{FF2B5EF4-FFF2-40B4-BE49-F238E27FC236}">
              <a16:creationId xmlns:a16="http://schemas.microsoft.com/office/drawing/2014/main" id="{EE26E972-6CFF-4CC3-9429-B730F0E7274E}"/>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3" name="テキスト ボックス 162">
          <a:extLst>
            <a:ext uri="{FF2B5EF4-FFF2-40B4-BE49-F238E27FC236}">
              <a16:creationId xmlns:a16="http://schemas.microsoft.com/office/drawing/2014/main" id="{EBF3429B-F561-497A-B2B5-F7072934EFA6}"/>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4" name="直線コネクタ 163">
          <a:extLst>
            <a:ext uri="{FF2B5EF4-FFF2-40B4-BE49-F238E27FC236}">
              <a16:creationId xmlns:a16="http://schemas.microsoft.com/office/drawing/2014/main" id="{90B39D5A-6263-4AC0-96E1-0089B1E9F9F6}"/>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5" name="テキスト ボックス 164">
          <a:extLst>
            <a:ext uri="{FF2B5EF4-FFF2-40B4-BE49-F238E27FC236}">
              <a16:creationId xmlns:a16="http://schemas.microsoft.com/office/drawing/2014/main" id="{54082DB6-15E9-41E4-97C5-C43B16081799}"/>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ADD5861E-33DA-42F8-8EA7-F25F62A20D6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7" name="テキスト ボックス 166">
          <a:extLst>
            <a:ext uri="{FF2B5EF4-FFF2-40B4-BE49-F238E27FC236}">
              <a16:creationId xmlns:a16="http://schemas.microsoft.com/office/drawing/2014/main" id="{1215F531-B07D-4254-B2A8-6ECF390E1153}"/>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a:extLst>
            <a:ext uri="{FF2B5EF4-FFF2-40B4-BE49-F238E27FC236}">
              <a16:creationId xmlns:a16="http://schemas.microsoft.com/office/drawing/2014/main" id="{E8074788-36E9-4F86-BC03-95E1C98FC82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148590</xdr:rowOff>
    </xdr:from>
    <xdr:to>
      <xdr:col>24</xdr:col>
      <xdr:colOff>62865</xdr:colOff>
      <xdr:row>63</xdr:row>
      <xdr:rowOff>157734</xdr:rowOff>
    </xdr:to>
    <xdr:cxnSp macro="">
      <xdr:nvCxnSpPr>
        <xdr:cNvPr id="169" name="直線コネクタ 168">
          <a:extLst>
            <a:ext uri="{FF2B5EF4-FFF2-40B4-BE49-F238E27FC236}">
              <a16:creationId xmlns:a16="http://schemas.microsoft.com/office/drawing/2014/main" id="{6C0677F9-C182-416F-BB38-DA83813415B6}"/>
            </a:ext>
          </a:extLst>
        </xdr:cNvPr>
        <xdr:cNvCxnSpPr/>
      </xdr:nvCxnSpPr>
      <xdr:spPr>
        <a:xfrm flipV="1">
          <a:off x="4634865" y="9749790"/>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161561</xdr:rowOff>
    </xdr:from>
    <xdr:ext cx="405111" cy="259045"/>
    <xdr:sp macro="" textlink="">
      <xdr:nvSpPr>
        <xdr:cNvPr id="170" name="【体育館・プール】&#10;有形固定資産減価償却率最小値テキスト">
          <a:extLst>
            <a:ext uri="{FF2B5EF4-FFF2-40B4-BE49-F238E27FC236}">
              <a16:creationId xmlns:a16="http://schemas.microsoft.com/office/drawing/2014/main" id="{75EBA0BC-4647-40A5-ADA1-37F9AADB005E}"/>
            </a:ext>
          </a:extLst>
        </xdr:cNvPr>
        <xdr:cNvSpPr txBox="1"/>
      </xdr:nvSpPr>
      <xdr:spPr>
        <a:xfrm>
          <a:off x="4673600" y="10962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157734</xdr:rowOff>
    </xdr:from>
    <xdr:to>
      <xdr:col>24</xdr:col>
      <xdr:colOff>152400</xdr:colOff>
      <xdr:row>63</xdr:row>
      <xdr:rowOff>157734</xdr:rowOff>
    </xdr:to>
    <xdr:cxnSp macro="">
      <xdr:nvCxnSpPr>
        <xdr:cNvPr id="171" name="直線コネクタ 170">
          <a:extLst>
            <a:ext uri="{FF2B5EF4-FFF2-40B4-BE49-F238E27FC236}">
              <a16:creationId xmlns:a16="http://schemas.microsoft.com/office/drawing/2014/main" id="{BA319290-6B8E-4BCB-8B6C-A95B4838CE00}"/>
            </a:ext>
          </a:extLst>
        </xdr:cNvPr>
        <xdr:cNvCxnSpPr/>
      </xdr:nvCxnSpPr>
      <xdr:spPr>
        <a:xfrm>
          <a:off x="4546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95267</xdr:rowOff>
    </xdr:from>
    <xdr:ext cx="405111" cy="259045"/>
    <xdr:sp macro="" textlink="">
      <xdr:nvSpPr>
        <xdr:cNvPr id="172" name="【体育館・プール】&#10;有形固定資産減価償却率最大値テキスト">
          <a:extLst>
            <a:ext uri="{FF2B5EF4-FFF2-40B4-BE49-F238E27FC236}">
              <a16:creationId xmlns:a16="http://schemas.microsoft.com/office/drawing/2014/main" id="{E4189018-9002-4909-AEED-4F36EC5A2902}"/>
            </a:ext>
          </a:extLst>
        </xdr:cNvPr>
        <xdr:cNvSpPr txBox="1"/>
      </xdr:nvSpPr>
      <xdr:spPr>
        <a:xfrm>
          <a:off x="4673600" y="9525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148590</xdr:rowOff>
    </xdr:from>
    <xdr:to>
      <xdr:col>24</xdr:col>
      <xdr:colOff>152400</xdr:colOff>
      <xdr:row>56</xdr:row>
      <xdr:rowOff>148590</xdr:rowOff>
    </xdr:to>
    <xdr:cxnSp macro="">
      <xdr:nvCxnSpPr>
        <xdr:cNvPr id="173" name="直線コネクタ 172">
          <a:extLst>
            <a:ext uri="{FF2B5EF4-FFF2-40B4-BE49-F238E27FC236}">
              <a16:creationId xmlns:a16="http://schemas.microsoft.com/office/drawing/2014/main" id="{693CF562-4BF9-443E-9E1A-416999879775}"/>
            </a:ext>
          </a:extLst>
        </xdr:cNvPr>
        <xdr:cNvCxnSpPr/>
      </xdr:nvCxnSpPr>
      <xdr:spPr>
        <a:xfrm>
          <a:off x="4546600" y="9749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57929</xdr:rowOff>
    </xdr:from>
    <xdr:ext cx="405111" cy="259045"/>
    <xdr:sp macro="" textlink="">
      <xdr:nvSpPr>
        <xdr:cNvPr id="174" name="【体育館・プール】&#10;有形固定資産減価償却率平均値テキスト">
          <a:extLst>
            <a:ext uri="{FF2B5EF4-FFF2-40B4-BE49-F238E27FC236}">
              <a16:creationId xmlns:a16="http://schemas.microsoft.com/office/drawing/2014/main" id="{4B8F1402-036C-4442-8E5D-8C23E883647E}"/>
            </a:ext>
          </a:extLst>
        </xdr:cNvPr>
        <xdr:cNvSpPr txBox="1"/>
      </xdr:nvSpPr>
      <xdr:spPr>
        <a:xfrm>
          <a:off x="4673600" y="10173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79502</xdr:rowOff>
    </xdr:from>
    <xdr:to>
      <xdr:col>24</xdr:col>
      <xdr:colOff>114300</xdr:colOff>
      <xdr:row>60</xdr:row>
      <xdr:rowOff>9652</xdr:rowOff>
    </xdr:to>
    <xdr:sp macro="" textlink="">
      <xdr:nvSpPr>
        <xdr:cNvPr id="175" name="フローチャート: 判断 174">
          <a:extLst>
            <a:ext uri="{FF2B5EF4-FFF2-40B4-BE49-F238E27FC236}">
              <a16:creationId xmlns:a16="http://schemas.microsoft.com/office/drawing/2014/main" id="{60B88836-E4E4-4C14-96C2-C6CDCB2B7354}"/>
            </a:ext>
          </a:extLst>
        </xdr:cNvPr>
        <xdr:cNvSpPr/>
      </xdr:nvSpPr>
      <xdr:spPr>
        <a:xfrm>
          <a:off x="45847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166370</xdr:rowOff>
    </xdr:from>
    <xdr:to>
      <xdr:col>20</xdr:col>
      <xdr:colOff>38100</xdr:colOff>
      <xdr:row>59</xdr:row>
      <xdr:rowOff>96520</xdr:rowOff>
    </xdr:to>
    <xdr:sp macro="" textlink="">
      <xdr:nvSpPr>
        <xdr:cNvPr id="176" name="フローチャート: 判断 175">
          <a:extLst>
            <a:ext uri="{FF2B5EF4-FFF2-40B4-BE49-F238E27FC236}">
              <a16:creationId xmlns:a16="http://schemas.microsoft.com/office/drawing/2014/main" id="{9EDE050C-BDF3-4496-A3F1-528E271D373E}"/>
            </a:ext>
          </a:extLst>
        </xdr:cNvPr>
        <xdr:cNvSpPr/>
      </xdr:nvSpPr>
      <xdr:spPr>
        <a:xfrm>
          <a:off x="3746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70358</xdr:rowOff>
    </xdr:from>
    <xdr:to>
      <xdr:col>15</xdr:col>
      <xdr:colOff>101600</xdr:colOff>
      <xdr:row>59</xdr:row>
      <xdr:rowOff>508</xdr:rowOff>
    </xdr:to>
    <xdr:sp macro="" textlink="">
      <xdr:nvSpPr>
        <xdr:cNvPr id="177" name="フローチャート: 判断 176">
          <a:extLst>
            <a:ext uri="{FF2B5EF4-FFF2-40B4-BE49-F238E27FC236}">
              <a16:creationId xmlns:a16="http://schemas.microsoft.com/office/drawing/2014/main" id="{E7473471-039A-4355-9AF1-CC837A312E46}"/>
            </a:ext>
          </a:extLst>
        </xdr:cNvPr>
        <xdr:cNvSpPr/>
      </xdr:nvSpPr>
      <xdr:spPr>
        <a:xfrm>
          <a:off x="2857500" y="1001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47498</xdr:rowOff>
    </xdr:from>
    <xdr:to>
      <xdr:col>10</xdr:col>
      <xdr:colOff>165100</xdr:colOff>
      <xdr:row>58</xdr:row>
      <xdr:rowOff>149098</xdr:rowOff>
    </xdr:to>
    <xdr:sp macro="" textlink="">
      <xdr:nvSpPr>
        <xdr:cNvPr id="178" name="フローチャート: 判断 177">
          <a:extLst>
            <a:ext uri="{FF2B5EF4-FFF2-40B4-BE49-F238E27FC236}">
              <a16:creationId xmlns:a16="http://schemas.microsoft.com/office/drawing/2014/main" id="{D5031EE7-5E4A-4D5E-BA19-082FFB29523D}"/>
            </a:ext>
          </a:extLst>
        </xdr:cNvPr>
        <xdr:cNvSpPr/>
      </xdr:nvSpPr>
      <xdr:spPr>
        <a:xfrm>
          <a:off x="1968500" y="99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65786</xdr:rowOff>
    </xdr:from>
    <xdr:to>
      <xdr:col>6</xdr:col>
      <xdr:colOff>38100</xdr:colOff>
      <xdr:row>58</xdr:row>
      <xdr:rowOff>167386</xdr:rowOff>
    </xdr:to>
    <xdr:sp macro="" textlink="">
      <xdr:nvSpPr>
        <xdr:cNvPr id="179" name="フローチャート: 判断 178">
          <a:extLst>
            <a:ext uri="{FF2B5EF4-FFF2-40B4-BE49-F238E27FC236}">
              <a16:creationId xmlns:a16="http://schemas.microsoft.com/office/drawing/2014/main" id="{A3CC13E5-2EE3-4E90-8476-896A81AE1AC5}"/>
            </a:ext>
          </a:extLst>
        </xdr:cNvPr>
        <xdr:cNvSpPr/>
      </xdr:nvSpPr>
      <xdr:spPr>
        <a:xfrm>
          <a:off x="1079500" y="100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801D12A5-EC49-4156-A02B-68ED426C23C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2F1DA0D7-680B-4856-8272-404784247FF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CE96816F-9DD0-49CF-99A9-B498657893C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765D033A-1956-42EA-8E61-A183B329709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42DE15C9-4964-4A60-B2B0-8A7A61B1156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22352</xdr:rowOff>
    </xdr:from>
    <xdr:to>
      <xdr:col>24</xdr:col>
      <xdr:colOff>114300</xdr:colOff>
      <xdr:row>58</xdr:row>
      <xdr:rowOff>123952</xdr:rowOff>
    </xdr:to>
    <xdr:sp macro="" textlink="">
      <xdr:nvSpPr>
        <xdr:cNvPr id="185" name="楕円 184">
          <a:extLst>
            <a:ext uri="{FF2B5EF4-FFF2-40B4-BE49-F238E27FC236}">
              <a16:creationId xmlns:a16="http://schemas.microsoft.com/office/drawing/2014/main" id="{2729C059-5DB2-444A-A63F-01C0C6B2B10E}"/>
            </a:ext>
          </a:extLst>
        </xdr:cNvPr>
        <xdr:cNvSpPr/>
      </xdr:nvSpPr>
      <xdr:spPr>
        <a:xfrm>
          <a:off x="4584700" y="996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45229</xdr:rowOff>
    </xdr:from>
    <xdr:ext cx="405111" cy="259045"/>
    <xdr:sp macro="" textlink="">
      <xdr:nvSpPr>
        <xdr:cNvPr id="186" name="【体育館・プール】&#10;有形固定資産減価償却率該当値テキスト">
          <a:extLst>
            <a:ext uri="{FF2B5EF4-FFF2-40B4-BE49-F238E27FC236}">
              <a16:creationId xmlns:a16="http://schemas.microsoft.com/office/drawing/2014/main" id="{0C42B6CF-8FC5-41AC-89EB-85CD107445F6}"/>
            </a:ext>
          </a:extLst>
        </xdr:cNvPr>
        <xdr:cNvSpPr txBox="1"/>
      </xdr:nvSpPr>
      <xdr:spPr>
        <a:xfrm>
          <a:off x="4673600" y="9817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143510</xdr:rowOff>
    </xdr:from>
    <xdr:to>
      <xdr:col>20</xdr:col>
      <xdr:colOff>38100</xdr:colOff>
      <xdr:row>58</xdr:row>
      <xdr:rowOff>73660</xdr:rowOff>
    </xdr:to>
    <xdr:sp macro="" textlink="">
      <xdr:nvSpPr>
        <xdr:cNvPr id="187" name="楕円 186">
          <a:extLst>
            <a:ext uri="{FF2B5EF4-FFF2-40B4-BE49-F238E27FC236}">
              <a16:creationId xmlns:a16="http://schemas.microsoft.com/office/drawing/2014/main" id="{5CC3CD25-E8A6-46F2-A3AC-9A79DE161500}"/>
            </a:ext>
          </a:extLst>
        </xdr:cNvPr>
        <xdr:cNvSpPr/>
      </xdr:nvSpPr>
      <xdr:spPr>
        <a:xfrm>
          <a:off x="37465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22860</xdr:rowOff>
    </xdr:from>
    <xdr:to>
      <xdr:col>24</xdr:col>
      <xdr:colOff>63500</xdr:colOff>
      <xdr:row>58</xdr:row>
      <xdr:rowOff>73152</xdr:rowOff>
    </xdr:to>
    <xdr:cxnSp macro="">
      <xdr:nvCxnSpPr>
        <xdr:cNvPr id="188" name="直線コネクタ 187">
          <a:extLst>
            <a:ext uri="{FF2B5EF4-FFF2-40B4-BE49-F238E27FC236}">
              <a16:creationId xmlns:a16="http://schemas.microsoft.com/office/drawing/2014/main" id="{D04F4B8B-E998-4CE1-83BD-67AB88F38537}"/>
            </a:ext>
          </a:extLst>
        </xdr:cNvPr>
        <xdr:cNvCxnSpPr/>
      </xdr:nvCxnSpPr>
      <xdr:spPr>
        <a:xfrm>
          <a:off x="3797300" y="996696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118364</xdr:rowOff>
    </xdr:from>
    <xdr:to>
      <xdr:col>15</xdr:col>
      <xdr:colOff>101600</xdr:colOff>
      <xdr:row>58</xdr:row>
      <xdr:rowOff>48514</xdr:rowOff>
    </xdr:to>
    <xdr:sp macro="" textlink="">
      <xdr:nvSpPr>
        <xdr:cNvPr id="189" name="楕円 188">
          <a:extLst>
            <a:ext uri="{FF2B5EF4-FFF2-40B4-BE49-F238E27FC236}">
              <a16:creationId xmlns:a16="http://schemas.microsoft.com/office/drawing/2014/main" id="{7DB60FB0-C054-4FBE-93B2-E3E153BA577D}"/>
            </a:ext>
          </a:extLst>
        </xdr:cNvPr>
        <xdr:cNvSpPr/>
      </xdr:nvSpPr>
      <xdr:spPr>
        <a:xfrm>
          <a:off x="2857500" y="989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169164</xdr:rowOff>
    </xdr:from>
    <xdr:to>
      <xdr:col>19</xdr:col>
      <xdr:colOff>177800</xdr:colOff>
      <xdr:row>58</xdr:row>
      <xdr:rowOff>22860</xdr:rowOff>
    </xdr:to>
    <xdr:cxnSp macro="">
      <xdr:nvCxnSpPr>
        <xdr:cNvPr id="190" name="直線コネクタ 189">
          <a:extLst>
            <a:ext uri="{FF2B5EF4-FFF2-40B4-BE49-F238E27FC236}">
              <a16:creationId xmlns:a16="http://schemas.microsoft.com/office/drawing/2014/main" id="{4BB4451A-9C17-4327-BF70-E9950AAEF0B3}"/>
            </a:ext>
          </a:extLst>
        </xdr:cNvPr>
        <xdr:cNvCxnSpPr/>
      </xdr:nvCxnSpPr>
      <xdr:spPr>
        <a:xfrm>
          <a:off x="2908300" y="9941814"/>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72644</xdr:rowOff>
    </xdr:from>
    <xdr:to>
      <xdr:col>10</xdr:col>
      <xdr:colOff>165100</xdr:colOff>
      <xdr:row>58</xdr:row>
      <xdr:rowOff>2794</xdr:rowOff>
    </xdr:to>
    <xdr:sp macro="" textlink="">
      <xdr:nvSpPr>
        <xdr:cNvPr id="191" name="楕円 190">
          <a:extLst>
            <a:ext uri="{FF2B5EF4-FFF2-40B4-BE49-F238E27FC236}">
              <a16:creationId xmlns:a16="http://schemas.microsoft.com/office/drawing/2014/main" id="{CDCF0152-C986-4080-815F-36D4386B1A44}"/>
            </a:ext>
          </a:extLst>
        </xdr:cNvPr>
        <xdr:cNvSpPr/>
      </xdr:nvSpPr>
      <xdr:spPr>
        <a:xfrm>
          <a:off x="1968500" y="984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123444</xdr:rowOff>
    </xdr:from>
    <xdr:to>
      <xdr:col>15</xdr:col>
      <xdr:colOff>50800</xdr:colOff>
      <xdr:row>57</xdr:row>
      <xdr:rowOff>169164</xdr:rowOff>
    </xdr:to>
    <xdr:cxnSp macro="">
      <xdr:nvCxnSpPr>
        <xdr:cNvPr id="192" name="直線コネクタ 191">
          <a:extLst>
            <a:ext uri="{FF2B5EF4-FFF2-40B4-BE49-F238E27FC236}">
              <a16:creationId xmlns:a16="http://schemas.microsoft.com/office/drawing/2014/main" id="{D271F9E5-12C7-45A0-AFD4-DCC462039195}"/>
            </a:ext>
          </a:extLst>
        </xdr:cNvPr>
        <xdr:cNvCxnSpPr/>
      </xdr:nvCxnSpPr>
      <xdr:spPr>
        <a:xfrm>
          <a:off x="2019300" y="989609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87647</xdr:rowOff>
    </xdr:from>
    <xdr:ext cx="405111" cy="259045"/>
    <xdr:sp macro="" textlink="">
      <xdr:nvSpPr>
        <xdr:cNvPr id="193" name="n_1aveValue【体育館・プール】&#10;有形固定資産減価償却率">
          <a:extLst>
            <a:ext uri="{FF2B5EF4-FFF2-40B4-BE49-F238E27FC236}">
              <a16:creationId xmlns:a16="http://schemas.microsoft.com/office/drawing/2014/main" id="{36C590FE-F0EF-456E-8E31-69794894ECE1}"/>
            </a:ext>
          </a:extLst>
        </xdr:cNvPr>
        <xdr:cNvSpPr txBox="1"/>
      </xdr:nvSpPr>
      <xdr:spPr>
        <a:xfrm>
          <a:off x="3582044"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163085</xdr:rowOff>
    </xdr:from>
    <xdr:ext cx="405111" cy="259045"/>
    <xdr:sp macro="" textlink="">
      <xdr:nvSpPr>
        <xdr:cNvPr id="194" name="n_2aveValue【体育館・プール】&#10;有形固定資産減価償却率">
          <a:extLst>
            <a:ext uri="{FF2B5EF4-FFF2-40B4-BE49-F238E27FC236}">
              <a16:creationId xmlns:a16="http://schemas.microsoft.com/office/drawing/2014/main" id="{4FA91224-D39E-4409-A307-DE1D7D05740A}"/>
            </a:ext>
          </a:extLst>
        </xdr:cNvPr>
        <xdr:cNvSpPr txBox="1"/>
      </xdr:nvSpPr>
      <xdr:spPr>
        <a:xfrm>
          <a:off x="2705744" y="10107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140225</xdr:rowOff>
    </xdr:from>
    <xdr:ext cx="405111" cy="259045"/>
    <xdr:sp macro="" textlink="">
      <xdr:nvSpPr>
        <xdr:cNvPr id="195" name="n_3aveValue【体育館・プール】&#10;有形固定資産減価償却率">
          <a:extLst>
            <a:ext uri="{FF2B5EF4-FFF2-40B4-BE49-F238E27FC236}">
              <a16:creationId xmlns:a16="http://schemas.microsoft.com/office/drawing/2014/main" id="{216A8353-48B8-4703-8081-D4E3E4452A8D}"/>
            </a:ext>
          </a:extLst>
        </xdr:cNvPr>
        <xdr:cNvSpPr txBox="1"/>
      </xdr:nvSpPr>
      <xdr:spPr>
        <a:xfrm>
          <a:off x="1816744" y="10084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12463</xdr:rowOff>
    </xdr:from>
    <xdr:ext cx="405111" cy="259045"/>
    <xdr:sp macro="" textlink="">
      <xdr:nvSpPr>
        <xdr:cNvPr id="196" name="n_4aveValue【体育館・プール】&#10;有形固定資産減価償却率">
          <a:extLst>
            <a:ext uri="{FF2B5EF4-FFF2-40B4-BE49-F238E27FC236}">
              <a16:creationId xmlns:a16="http://schemas.microsoft.com/office/drawing/2014/main" id="{C9C3824D-2B8C-4D0E-9FA6-08776EE62366}"/>
            </a:ext>
          </a:extLst>
        </xdr:cNvPr>
        <xdr:cNvSpPr txBox="1"/>
      </xdr:nvSpPr>
      <xdr:spPr>
        <a:xfrm>
          <a:off x="927744" y="978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90187</xdr:rowOff>
    </xdr:from>
    <xdr:ext cx="405111" cy="259045"/>
    <xdr:sp macro="" textlink="">
      <xdr:nvSpPr>
        <xdr:cNvPr id="197" name="n_1mainValue【体育館・プール】&#10;有形固定資産減価償却率">
          <a:extLst>
            <a:ext uri="{FF2B5EF4-FFF2-40B4-BE49-F238E27FC236}">
              <a16:creationId xmlns:a16="http://schemas.microsoft.com/office/drawing/2014/main" id="{FC7C6319-8614-479D-845E-68E51EBE3220}"/>
            </a:ext>
          </a:extLst>
        </xdr:cNvPr>
        <xdr:cNvSpPr txBox="1"/>
      </xdr:nvSpPr>
      <xdr:spPr>
        <a:xfrm>
          <a:off x="3582044"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65041</xdr:rowOff>
    </xdr:from>
    <xdr:ext cx="405111" cy="259045"/>
    <xdr:sp macro="" textlink="">
      <xdr:nvSpPr>
        <xdr:cNvPr id="198" name="n_2mainValue【体育館・プール】&#10;有形固定資産減価償却率">
          <a:extLst>
            <a:ext uri="{FF2B5EF4-FFF2-40B4-BE49-F238E27FC236}">
              <a16:creationId xmlns:a16="http://schemas.microsoft.com/office/drawing/2014/main" id="{E23ACB75-23C4-4A66-9123-7B0E0C61392C}"/>
            </a:ext>
          </a:extLst>
        </xdr:cNvPr>
        <xdr:cNvSpPr txBox="1"/>
      </xdr:nvSpPr>
      <xdr:spPr>
        <a:xfrm>
          <a:off x="2705744" y="9666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19321</xdr:rowOff>
    </xdr:from>
    <xdr:ext cx="405111" cy="259045"/>
    <xdr:sp macro="" textlink="">
      <xdr:nvSpPr>
        <xdr:cNvPr id="199" name="n_3mainValue【体育館・プール】&#10;有形固定資産減価償却率">
          <a:extLst>
            <a:ext uri="{FF2B5EF4-FFF2-40B4-BE49-F238E27FC236}">
              <a16:creationId xmlns:a16="http://schemas.microsoft.com/office/drawing/2014/main" id="{4311DF04-CAB8-4EB9-9CD9-959F0D1BAF98}"/>
            </a:ext>
          </a:extLst>
        </xdr:cNvPr>
        <xdr:cNvSpPr txBox="1"/>
      </xdr:nvSpPr>
      <xdr:spPr>
        <a:xfrm>
          <a:off x="1816744" y="962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0" name="正方形/長方形 199">
          <a:extLst>
            <a:ext uri="{FF2B5EF4-FFF2-40B4-BE49-F238E27FC236}">
              <a16:creationId xmlns:a16="http://schemas.microsoft.com/office/drawing/2014/main" id="{33BC7B5E-07A7-4691-8578-2FD64496E26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1" name="正方形/長方形 200">
          <a:extLst>
            <a:ext uri="{FF2B5EF4-FFF2-40B4-BE49-F238E27FC236}">
              <a16:creationId xmlns:a16="http://schemas.microsoft.com/office/drawing/2014/main" id="{80B11102-825F-4C64-A8A0-CA93D2D1ED7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2" name="正方形/長方形 201">
          <a:extLst>
            <a:ext uri="{FF2B5EF4-FFF2-40B4-BE49-F238E27FC236}">
              <a16:creationId xmlns:a16="http://schemas.microsoft.com/office/drawing/2014/main" id="{3096017C-0F3D-45A2-B66E-ED2FFDD4C79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3" name="正方形/長方形 202">
          <a:extLst>
            <a:ext uri="{FF2B5EF4-FFF2-40B4-BE49-F238E27FC236}">
              <a16:creationId xmlns:a16="http://schemas.microsoft.com/office/drawing/2014/main" id="{184402B4-C5A4-4C9A-AF0D-902FDDA6B01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4" name="正方形/長方形 203">
          <a:extLst>
            <a:ext uri="{FF2B5EF4-FFF2-40B4-BE49-F238E27FC236}">
              <a16:creationId xmlns:a16="http://schemas.microsoft.com/office/drawing/2014/main" id="{AF2A6DB2-A0A2-4ACC-A8FE-AF1BE8C5497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5" name="正方形/長方形 204">
          <a:extLst>
            <a:ext uri="{FF2B5EF4-FFF2-40B4-BE49-F238E27FC236}">
              <a16:creationId xmlns:a16="http://schemas.microsoft.com/office/drawing/2014/main" id="{E6AAEB49-9165-4A63-9A01-970635ECFF6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6" name="正方形/長方形 205">
          <a:extLst>
            <a:ext uri="{FF2B5EF4-FFF2-40B4-BE49-F238E27FC236}">
              <a16:creationId xmlns:a16="http://schemas.microsoft.com/office/drawing/2014/main" id="{3404EA06-5447-40B9-AE3A-0942C0D9133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7" name="正方形/長方形 206">
          <a:extLst>
            <a:ext uri="{FF2B5EF4-FFF2-40B4-BE49-F238E27FC236}">
              <a16:creationId xmlns:a16="http://schemas.microsoft.com/office/drawing/2014/main" id="{9C530F83-D687-4590-A9A2-5B8E333B297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8" name="テキスト ボックス 207">
          <a:extLst>
            <a:ext uri="{FF2B5EF4-FFF2-40B4-BE49-F238E27FC236}">
              <a16:creationId xmlns:a16="http://schemas.microsoft.com/office/drawing/2014/main" id="{A9338A57-0FC5-4360-B68E-49DE6E0A3C1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9" name="直線コネクタ 208">
          <a:extLst>
            <a:ext uri="{FF2B5EF4-FFF2-40B4-BE49-F238E27FC236}">
              <a16:creationId xmlns:a16="http://schemas.microsoft.com/office/drawing/2014/main" id="{F57F04E7-191E-4081-B68A-0A176BDA6F1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0" name="直線コネクタ 209">
          <a:extLst>
            <a:ext uri="{FF2B5EF4-FFF2-40B4-BE49-F238E27FC236}">
              <a16:creationId xmlns:a16="http://schemas.microsoft.com/office/drawing/2014/main" id="{A1C9831C-DC69-4FC6-80D1-2061ACF028F2}"/>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1" name="テキスト ボックス 210">
          <a:extLst>
            <a:ext uri="{FF2B5EF4-FFF2-40B4-BE49-F238E27FC236}">
              <a16:creationId xmlns:a16="http://schemas.microsoft.com/office/drawing/2014/main" id="{4EE0AC91-BE6E-4654-8A7B-7F13016E2089}"/>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2" name="直線コネクタ 211">
          <a:extLst>
            <a:ext uri="{FF2B5EF4-FFF2-40B4-BE49-F238E27FC236}">
              <a16:creationId xmlns:a16="http://schemas.microsoft.com/office/drawing/2014/main" id="{1B978640-1C44-4987-8D6D-9E0082B3D302}"/>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3" name="テキスト ボックス 212">
          <a:extLst>
            <a:ext uri="{FF2B5EF4-FFF2-40B4-BE49-F238E27FC236}">
              <a16:creationId xmlns:a16="http://schemas.microsoft.com/office/drawing/2014/main" id="{D0D9E431-EF2E-4026-82D6-605D8B206D6D}"/>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4" name="直線コネクタ 213">
          <a:extLst>
            <a:ext uri="{FF2B5EF4-FFF2-40B4-BE49-F238E27FC236}">
              <a16:creationId xmlns:a16="http://schemas.microsoft.com/office/drawing/2014/main" id="{4B9F846F-B8CB-4AC8-BD64-549475B033E7}"/>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5" name="テキスト ボックス 214">
          <a:extLst>
            <a:ext uri="{FF2B5EF4-FFF2-40B4-BE49-F238E27FC236}">
              <a16:creationId xmlns:a16="http://schemas.microsoft.com/office/drawing/2014/main" id="{2AD32685-686C-4375-A2C2-8C9DE78095D2}"/>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6" name="直線コネクタ 215">
          <a:extLst>
            <a:ext uri="{FF2B5EF4-FFF2-40B4-BE49-F238E27FC236}">
              <a16:creationId xmlns:a16="http://schemas.microsoft.com/office/drawing/2014/main" id="{7D78C15C-9ECC-4D8B-9426-9E4A81E58DEE}"/>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7" name="テキスト ボックス 216">
          <a:extLst>
            <a:ext uri="{FF2B5EF4-FFF2-40B4-BE49-F238E27FC236}">
              <a16:creationId xmlns:a16="http://schemas.microsoft.com/office/drawing/2014/main" id="{538BC638-DFED-4B5B-8BB4-72C8F1D4AF78}"/>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8" name="直線コネクタ 217">
          <a:extLst>
            <a:ext uri="{FF2B5EF4-FFF2-40B4-BE49-F238E27FC236}">
              <a16:creationId xmlns:a16="http://schemas.microsoft.com/office/drawing/2014/main" id="{B13D1693-DD0B-4202-A868-27E222A45476}"/>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9" name="テキスト ボックス 218">
          <a:extLst>
            <a:ext uri="{FF2B5EF4-FFF2-40B4-BE49-F238E27FC236}">
              <a16:creationId xmlns:a16="http://schemas.microsoft.com/office/drawing/2014/main" id="{C81D5401-47DA-4AE8-B3D8-32618B8FDBAE}"/>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0" name="直線コネクタ 219">
          <a:extLst>
            <a:ext uri="{FF2B5EF4-FFF2-40B4-BE49-F238E27FC236}">
              <a16:creationId xmlns:a16="http://schemas.microsoft.com/office/drawing/2014/main" id="{A391340A-DB60-4AD5-BEF3-737EBC625B9B}"/>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1" name="テキスト ボックス 220">
          <a:extLst>
            <a:ext uri="{FF2B5EF4-FFF2-40B4-BE49-F238E27FC236}">
              <a16:creationId xmlns:a16="http://schemas.microsoft.com/office/drawing/2014/main" id="{6456BB40-ACA4-4592-906E-F4FF8DC8C9E2}"/>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69CB592D-A1AE-4A2E-AA77-783C33BC760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a:extLst>
            <a:ext uri="{FF2B5EF4-FFF2-40B4-BE49-F238E27FC236}">
              <a16:creationId xmlns:a16="http://schemas.microsoft.com/office/drawing/2014/main" id="{31EA728C-89ED-41D0-A3C7-A6A1EC4F8626}"/>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a:extLst>
            <a:ext uri="{FF2B5EF4-FFF2-40B4-BE49-F238E27FC236}">
              <a16:creationId xmlns:a16="http://schemas.microsoft.com/office/drawing/2014/main" id="{BB60EB23-3165-4FD5-BE2D-DCCC2AC75DE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75112</xdr:rowOff>
    </xdr:from>
    <xdr:to>
      <xdr:col>54</xdr:col>
      <xdr:colOff>189865</xdr:colOff>
      <xdr:row>64</xdr:row>
      <xdr:rowOff>88174</xdr:rowOff>
    </xdr:to>
    <xdr:cxnSp macro="">
      <xdr:nvCxnSpPr>
        <xdr:cNvPr id="225" name="直線コネクタ 224">
          <a:extLst>
            <a:ext uri="{FF2B5EF4-FFF2-40B4-BE49-F238E27FC236}">
              <a16:creationId xmlns:a16="http://schemas.microsoft.com/office/drawing/2014/main" id="{47078167-7FBF-4632-BC58-3320C03F1C85}"/>
            </a:ext>
          </a:extLst>
        </xdr:cNvPr>
        <xdr:cNvCxnSpPr/>
      </xdr:nvCxnSpPr>
      <xdr:spPr>
        <a:xfrm flipV="1">
          <a:off x="10476865" y="9676312"/>
          <a:ext cx="0" cy="1384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92001</xdr:rowOff>
    </xdr:from>
    <xdr:ext cx="469744" cy="259045"/>
    <xdr:sp macro="" textlink="">
      <xdr:nvSpPr>
        <xdr:cNvPr id="226" name="【体育館・プール】&#10;一人当たり面積最小値テキスト">
          <a:extLst>
            <a:ext uri="{FF2B5EF4-FFF2-40B4-BE49-F238E27FC236}">
              <a16:creationId xmlns:a16="http://schemas.microsoft.com/office/drawing/2014/main" id="{0FCFA7CF-EF6A-412F-BBBB-31C77FDB6ED8}"/>
            </a:ext>
          </a:extLst>
        </xdr:cNvPr>
        <xdr:cNvSpPr txBox="1"/>
      </xdr:nvSpPr>
      <xdr:spPr>
        <a:xfrm>
          <a:off x="10515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88174</xdr:rowOff>
    </xdr:from>
    <xdr:to>
      <xdr:col>55</xdr:col>
      <xdr:colOff>88900</xdr:colOff>
      <xdr:row>64</xdr:row>
      <xdr:rowOff>88174</xdr:rowOff>
    </xdr:to>
    <xdr:cxnSp macro="">
      <xdr:nvCxnSpPr>
        <xdr:cNvPr id="227" name="直線コネクタ 226">
          <a:extLst>
            <a:ext uri="{FF2B5EF4-FFF2-40B4-BE49-F238E27FC236}">
              <a16:creationId xmlns:a16="http://schemas.microsoft.com/office/drawing/2014/main" id="{237FEC4B-99A0-48CC-9663-DA7B4EF8942A}"/>
            </a:ext>
          </a:extLst>
        </xdr:cNvPr>
        <xdr:cNvCxnSpPr/>
      </xdr:nvCxnSpPr>
      <xdr:spPr>
        <a:xfrm>
          <a:off x="10388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21789</xdr:rowOff>
    </xdr:from>
    <xdr:ext cx="469744" cy="259045"/>
    <xdr:sp macro="" textlink="">
      <xdr:nvSpPr>
        <xdr:cNvPr id="228" name="【体育館・プール】&#10;一人当たり面積最大値テキスト">
          <a:extLst>
            <a:ext uri="{FF2B5EF4-FFF2-40B4-BE49-F238E27FC236}">
              <a16:creationId xmlns:a16="http://schemas.microsoft.com/office/drawing/2014/main" id="{F401D22D-8192-44B6-B569-7996E0DE8A44}"/>
            </a:ext>
          </a:extLst>
        </xdr:cNvPr>
        <xdr:cNvSpPr txBox="1"/>
      </xdr:nvSpPr>
      <xdr:spPr>
        <a:xfrm>
          <a:off x="10515600" y="9451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75112</xdr:rowOff>
    </xdr:from>
    <xdr:to>
      <xdr:col>55</xdr:col>
      <xdr:colOff>88900</xdr:colOff>
      <xdr:row>56</xdr:row>
      <xdr:rowOff>75112</xdr:rowOff>
    </xdr:to>
    <xdr:cxnSp macro="">
      <xdr:nvCxnSpPr>
        <xdr:cNvPr id="229" name="直線コネクタ 228">
          <a:extLst>
            <a:ext uri="{FF2B5EF4-FFF2-40B4-BE49-F238E27FC236}">
              <a16:creationId xmlns:a16="http://schemas.microsoft.com/office/drawing/2014/main" id="{759628C9-2F62-4D37-B604-7AA61B53D5AB}"/>
            </a:ext>
          </a:extLst>
        </xdr:cNvPr>
        <xdr:cNvCxnSpPr/>
      </xdr:nvCxnSpPr>
      <xdr:spPr>
        <a:xfrm>
          <a:off x="10388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1468</xdr:rowOff>
    </xdr:from>
    <xdr:ext cx="469744" cy="259045"/>
    <xdr:sp macro="" textlink="">
      <xdr:nvSpPr>
        <xdr:cNvPr id="230" name="【体育館・プール】&#10;一人当たり面積平均値テキスト">
          <a:extLst>
            <a:ext uri="{FF2B5EF4-FFF2-40B4-BE49-F238E27FC236}">
              <a16:creationId xmlns:a16="http://schemas.microsoft.com/office/drawing/2014/main" id="{E479C17F-2607-4A77-9AD4-BC05738A0720}"/>
            </a:ext>
          </a:extLst>
        </xdr:cNvPr>
        <xdr:cNvSpPr txBox="1"/>
      </xdr:nvSpPr>
      <xdr:spPr>
        <a:xfrm>
          <a:off x="10515600" y="10459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150041</xdr:rowOff>
    </xdr:from>
    <xdr:to>
      <xdr:col>55</xdr:col>
      <xdr:colOff>50800</xdr:colOff>
      <xdr:row>62</xdr:row>
      <xdr:rowOff>80191</xdr:rowOff>
    </xdr:to>
    <xdr:sp macro="" textlink="">
      <xdr:nvSpPr>
        <xdr:cNvPr id="231" name="フローチャート: 判断 230">
          <a:extLst>
            <a:ext uri="{FF2B5EF4-FFF2-40B4-BE49-F238E27FC236}">
              <a16:creationId xmlns:a16="http://schemas.microsoft.com/office/drawing/2014/main" id="{E5F76D59-9BD3-4711-8594-32F6793E5501}"/>
            </a:ext>
          </a:extLst>
        </xdr:cNvPr>
        <xdr:cNvSpPr/>
      </xdr:nvSpPr>
      <xdr:spPr>
        <a:xfrm>
          <a:off x="10426700" y="106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135346</xdr:rowOff>
    </xdr:from>
    <xdr:to>
      <xdr:col>50</xdr:col>
      <xdr:colOff>165100</xdr:colOff>
      <xdr:row>62</xdr:row>
      <xdr:rowOff>65496</xdr:rowOff>
    </xdr:to>
    <xdr:sp macro="" textlink="">
      <xdr:nvSpPr>
        <xdr:cNvPr id="232" name="フローチャート: 判断 231">
          <a:extLst>
            <a:ext uri="{FF2B5EF4-FFF2-40B4-BE49-F238E27FC236}">
              <a16:creationId xmlns:a16="http://schemas.microsoft.com/office/drawing/2014/main" id="{AC81F79D-A44A-4AEF-B05A-4E43FD7409D4}"/>
            </a:ext>
          </a:extLst>
        </xdr:cNvPr>
        <xdr:cNvSpPr/>
      </xdr:nvSpPr>
      <xdr:spPr>
        <a:xfrm>
          <a:off x="9588500" y="1059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133713</xdr:rowOff>
    </xdr:from>
    <xdr:to>
      <xdr:col>46</xdr:col>
      <xdr:colOff>38100</xdr:colOff>
      <xdr:row>62</xdr:row>
      <xdr:rowOff>63863</xdr:rowOff>
    </xdr:to>
    <xdr:sp macro="" textlink="">
      <xdr:nvSpPr>
        <xdr:cNvPr id="233" name="フローチャート: 判断 232">
          <a:extLst>
            <a:ext uri="{FF2B5EF4-FFF2-40B4-BE49-F238E27FC236}">
              <a16:creationId xmlns:a16="http://schemas.microsoft.com/office/drawing/2014/main" id="{AD6BEA25-1AAB-4518-9462-7B7F96C5AE8C}"/>
            </a:ext>
          </a:extLst>
        </xdr:cNvPr>
        <xdr:cNvSpPr/>
      </xdr:nvSpPr>
      <xdr:spPr>
        <a:xfrm>
          <a:off x="8699500" y="1059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102688</xdr:rowOff>
    </xdr:from>
    <xdr:to>
      <xdr:col>41</xdr:col>
      <xdr:colOff>101600</xdr:colOff>
      <xdr:row>62</xdr:row>
      <xdr:rowOff>32838</xdr:rowOff>
    </xdr:to>
    <xdr:sp macro="" textlink="">
      <xdr:nvSpPr>
        <xdr:cNvPr id="234" name="フローチャート: 判断 233">
          <a:extLst>
            <a:ext uri="{FF2B5EF4-FFF2-40B4-BE49-F238E27FC236}">
              <a16:creationId xmlns:a16="http://schemas.microsoft.com/office/drawing/2014/main" id="{31EC33C1-2D4F-491B-86BB-4BCCDE62C592}"/>
            </a:ext>
          </a:extLst>
        </xdr:cNvPr>
        <xdr:cNvSpPr/>
      </xdr:nvSpPr>
      <xdr:spPr>
        <a:xfrm>
          <a:off x="7810500" y="105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92891</xdr:rowOff>
    </xdr:from>
    <xdr:to>
      <xdr:col>36</xdr:col>
      <xdr:colOff>165100</xdr:colOff>
      <xdr:row>62</xdr:row>
      <xdr:rowOff>23041</xdr:rowOff>
    </xdr:to>
    <xdr:sp macro="" textlink="">
      <xdr:nvSpPr>
        <xdr:cNvPr id="235" name="フローチャート: 判断 234">
          <a:extLst>
            <a:ext uri="{FF2B5EF4-FFF2-40B4-BE49-F238E27FC236}">
              <a16:creationId xmlns:a16="http://schemas.microsoft.com/office/drawing/2014/main" id="{9C24A68F-D4DE-4195-A6A5-46ED49DAC031}"/>
            </a:ext>
          </a:extLst>
        </xdr:cNvPr>
        <xdr:cNvSpPr/>
      </xdr:nvSpPr>
      <xdr:spPr>
        <a:xfrm>
          <a:off x="6921500" y="1055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A4AAAEA0-6FD1-4091-8025-5DFF958625D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58A81D36-4982-4498-B095-6F4A060FDB8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E636757A-F764-45DA-875F-FAEA5C55EE0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A9F14BCC-A632-4225-B869-AA1B98F30FF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41B3B0D5-4DBC-4491-9D24-0167B97764B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55335</xdr:rowOff>
    </xdr:from>
    <xdr:to>
      <xdr:col>55</xdr:col>
      <xdr:colOff>50800</xdr:colOff>
      <xdr:row>62</xdr:row>
      <xdr:rowOff>156935</xdr:rowOff>
    </xdr:to>
    <xdr:sp macro="" textlink="">
      <xdr:nvSpPr>
        <xdr:cNvPr id="241" name="楕円 240">
          <a:extLst>
            <a:ext uri="{FF2B5EF4-FFF2-40B4-BE49-F238E27FC236}">
              <a16:creationId xmlns:a16="http://schemas.microsoft.com/office/drawing/2014/main" id="{EC5DD597-202D-46AD-A77C-C89094EB464D}"/>
            </a:ext>
          </a:extLst>
        </xdr:cNvPr>
        <xdr:cNvSpPr/>
      </xdr:nvSpPr>
      <xdr:spPr>
        <a:xfrm>
          <a:off x="10426700" y="1068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33762</xdr:rowOff>
    </xdr:from>
    <xdr:ext cx="469744" cy="259045"/>
    <xdr:sp macro="" textlink="">
      <xdr:nvSpPr>
        <xdr:cNvPr id="242" name="【体育館・プール】&#10;一人当たり面積該当値テキスト">
          <a:extLst>
            <a:ext uri="{FF2B5EF4-FFF2-40B4-BE49-F238E27FC236}">
              <a16:creationId xmlns:a16="http://schemas.microsoft.com/office/drawing/2014/main" id="{65234754-DF37-409C-929A-622CDACE94DB}"/>
            </a:ext>
          </a:extLst>
        </xdr:cNvPr>
        <xdr:cNvSpPr txBox="1"/>
      </xdr:nvSpPr>
      <xdr:spPr>
        <a:xfrm>
          <a:off x="10515600" y="10663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56969</xdr:rowOff>
    </xdr:from>
    <xdr:to>
      <xdr:col>50</xdr:col>
      <xdr:colOff>165100</xdr:colOff>
      <xdr:row>62</xdr:row>
      <xdr:rowOff>158569</xdr:rowOff>
    </xdr:to>
    <xdr:sp macro="" textlink="">
      <xdr:nvSpPr>
        <xdr:cNvPr id="243" name="楕円 242">
          <a:extLst>
            <a:ext uri="{FF2B5EF4-FFF2-40B4-BE49-F238E27FC236}">
              <a16:creationId xmlns:a16="http://schemas.microsoft.com/office/drawing/2014/main" id="{F7B60E58-39FA-43B6-835C-B7C2AAAC557D}"/>
            </a:ext>
          </a:extLst>
        </xdr:cNvPr>
        <xdr:cNvSpPr/>
      </xdr:nvSpPr>
      <xdr:spPr>
        <a:xfrm>
          <a:off x="9588500" y="1068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106135</xdr:rowOff>
    </xdr:from>
    <xdr:to>
      <xdr:col>55</xdr:col>
      <xdr:colOff>0</xdr:colOff>
      <xdr:row>62</xdr:row>
      <xdr:rowOff>107769</xdr:rowOff>
    </xdr:to>
    <xdr:cxnSp macro="">
      <xdr:nvCxnSpPr>
        <xdr:cNvPr id="244" name="直線コネクタ 243">
          <a:extLst>
            <a:ext uri="{FF2B5EF4-FFF2-40B4-BE49-F238E27FC236}">
              <a16:creationId xmlns:a16="http://schemas.microsoft.com/office/drawing/2014/main" id="{5E9988CD-75AF-414C-BB9D-A93A0C413AB5}"/>
            </a:ext>
          </a:extLst>
        </xdr:cNvPr>
        <xdr:cNvCxnSpPr/>
      </xdr:nvCxnSpPr>
      <xdr:spPr>
        <a:xfrm flipV="1">
          <a:off x="9639300" y="10736035"/>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58601</xdr:rowOff>
    </xdr:from>
    <xdr:to>
      <xdr:col>46</xdr:col>
      <xdr:colOff>38100</xdr:colOff>
      <xdr:row>62</xdr:row>
      <xdr:rowOff>160201</xdr:rowOff>
    </xdr:to>
    <xdr:sp macro="" textlink="">
      <xdr:nvSpPr>
        <xdr:cNvPr id="245" name="楕円 244">
          <a:extLst>
            <a:ext uri="{FF2B5EF4-FFF2-40B4-BE49-F238E27FC236}">
              <a16:creationId xmlns:a16="http://schemas.microsoft.com/office/drawing/2014/main" id="{AECE0FA2-581F-46B5-8F09-8E75164174A2}"/>
            </a:ext>
          </a:extLst>
        </xdr:cNvPr>
        <xdr:cNvSpPr/>
      </xdr:nvSpPr>
      <xdr:spPr>
        <a:xfrm>
          <a:off x="8699500" y="1068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107769</xdr:rowOff>
    </xdr:from>
    <xdr:to>
      <xdr:col>50</xdr:col>
      <xdr:colOff>114300</xdr:colOff>
      <xdr:row>62</xdr:row>
      <xdr:rowOff>109401</xdr:rowOff>
    </xdr:to>
    <xdr:cxnSp macro="">
      <xdr:nvCxnSpPr>
        <xdr:cNvPr id="246" name="直線コネクタ 245">
          <a:extLst>
            <a:ext uri="{FF2B5EF4-FFF2-40B4-BE49-F238E27FC236}">
              <a16:creationId xmlns:a16="http://schemas.microsoft.com/office/drawing/2014/main" id="{87E5F15A-9FB2-4449-B271-FEF9D8A0B869}"/>
            </a:ext>
          </a:extLst>
        </xdr:cNvPr>
        <xdr:cNvCxnSpPr/>
      </xdr:nvCxnSpPr>
      <xdr:spPr>
        <a:xfrm flipV="1">
          <a:off x="8750300" y="1073766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60234</xdr:rowOff>
    </xdr:from>
    <xdr:to>
      <xdr:col>41</xdr:col>
      <xdr:colOff>101600</xdr:colOff>
      <xdr:row>62</xdr:row>
      <xdr:rowOff>161834</xdr:rowOff>
    </xdr:to>
    <xdr:sp macro="" textlink="">
      <xdr:nvSpPr>
        <xdr:cNvPr id="247" name="楕円 246">
          <a:extLst>
            <a:ext uri="{FF2B5EF4-FFF2-40B4-BE49-F238E27FC236}">
              <a16:creationId xmlns:a16="http://schemas.microsoft.com/office/drawing/2014/main" id="{7BD845B9-D64A-4BF4-BA4B-2B4E3909BDDD}"/>
            </a:ext>
          </a:extLst>
        </xdr:cNvPr>
        <xdr:cNvSpPr/>
      </xdr:nvSpPr>
      <xdr:spPr>
        <a:xfrm>
          <a:off x="7810500" y="1069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109401</xdr:rowOff>
    </xdr:from>
    <xdr:to>
      <xdr:col>45</xdr:col>
      <xdr:colOff>177800</xdr:colOff>
      <xdr:row>62</xdr:row>
      <xdr:rowOff>111034</xdr:rowOff>
    </xdr:to>
    <xdr:cxnSp macro="">
      <xdr:nvCxnSpPr>
        <xdr:cNvPr id="248" name="直線コネクタ 247">
          <a:extLst>
            <a:ext uri="{FF2B5EF4-FFF2-40B4-BE49-F238E27FC236}">
              <a16:creationId xmlns:a16="http://schemas.microsoft.com/office/drawing/2014/main" id="{E2B8E0F3-EE29-46B8-A5AD-1D40F5D99DC7}"/>
            </a:ext>
          </a:extLst>
        </xdr:cNvPr>
        <xdr:cNvCxnSpPr/>
      </xdr:nvCxnSpPr>
      <xdr:spPr>
        <a:xfrm flipV="1">
          <a:off x="7861300" y="10739301"/>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82023</xdr:rowOff>
    </xdr:from>
    <xdr:ext cx="469744" cy="259045"/>
    <xdr:sp macro="" textlink="">
      <xdr:nvSpPr>
        <xdr:cNvPr id="249" name="n_1aveValue【体育館・プール】&#10;一人当たり面積">
          <a:extLst>
            <a:ext uri="{FF2B5EF4-FFF2-40B4-BE49-F238E27FC236}">
              <a16:creationId xmlns:a16="http://schemas.microsoft.com/office/drawing/2014/main" id="{2E972393-8762-4989-B84B-2DB0D1747D6B}"/>
            </a:ext>
          </a:extLst>
        </xdr:cNvPr>
        <xdr:cNvSpPr txBox="1"/>
      </xdr:nvSpPr>
      <xdr:spPr>
        <a:xfrm>
          <a:off x="9391727" y="10369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80390</xdr:rowOff>
    </xdr:from>
    <xdr:ext cx="469744" cy="259045"/>
    <xdr:sp macro="" textlink="">
      <xdr:nvSpPr>
        <xdr:cNvPr id="250" name="n_2aveValue【体育館・プール】&#10;一人当たり面積">
          <a:extLst>
            <a:ext uri="{FF2B5EF4-FFF2-40B4-BE49-F238E27FC236}">
              <a16:creationId xmlns:a16="http://schemas.microsoft.com/office/drawing/2014/main" id="{AAD080E3-AAA6-40CC-AA12-13DFE5C38388}"/>
            </a:ext>
          </a:extLst>
        </xdr:cNvPr>
        <xdr:cNvSpPr txBox="1"/>
      </xdr:nvSpPr>
      <xdr:spPr>
        <a:xfrm>
          <a:off x="8515427" y="1036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49365</xdr:rowOff>
    </xdr:from>
    <xdr:ext cx="469744" cy="259045"/>
    <xdr:sp macro="" textlink="">
      <xdr:nvSpPr>
        <xdr:cNvPr id="251" name="n_3aveValue【体育館・プール】&#10;一人当たり面積">
          <a:extLst>
            <a:ext uri="{FF2B5EF4-FFF2-40B4-BE49-F238E27FC236}">
              <a16:creationId xmlns:a16="http://schemas.microsoft.com/office/drawing/2014/main" id="{9B825636-5AF1-4D85-A11C-E9BC8829C661}"/>
            </a:ext>
          </a:extLst>
        </xdr:cNvPr>
        <xdr:cNvSpPr txBox="1"/>
      </xdr:nvSpPr>
      <xdr:spPr>
        <a:xfrm>
          <a:off x="7626427" y="1033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39568</xdr:rowOff>
    </xdr:from>
    <xdr:ext cx="469744" cy="259045"/>
    <xdr:sp macro="" textlink="">
      <xdr:nvSpPr>
        <xdr:cNvPr id="252" name="n_4aveValue【体育館・プール】&#10;一人当たり面積">
          <a:extLst>
            <a:ext uri="{FF2B5EF4-FFF2-40B4-BE49-F238E27FC236}">
              <a16:creationId xmlns:a16="http://schemas.microsoft.com/office/drawing/2014/main" id="{D935E50A-A233-462E-A75A-FA3E698290ED}"/>
            </a:ext>
          </a:extLst>
        </xdr:cNvPr>
        <xdr:cNvSpPr txBox="1"/>
      </xdr:nvSpPr>
      <xdr:spPr>
        <a:xfrm>
          <a:off x="6737427" y="10326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149696</xdr:rowOff>
    </xdr:from>
    <xdr:ext cx="469744" cy="259045"/>
    <xdr:sp macro="" textlink="">
      <xdr:nvSpPr>
        <xdr:cNvPr id="253" name="n_1mainValue【体育館・プール】&#10;一人当たり面積">
          <a:extLst>
            <a:ext uri="{FF2B5EF4-FFF2-40B4-BE49-F238E27FC236}">
              <a16:creationId xmlns:a16="http://schemas.microsoft.com/office/drawing/2014/main" id="{48B566AF-150D-4D16-BD1A-19DF7BC71D37}"/>
            </a:ext>
          </a:extLst>
        </xdr:cNvPr>
        <xdr:cNvSpPr txBox="1"/>
      </xdr:nvSpPr>
      <xdr:spPr>
        <a:xfrm>
          <a:off x="9391727" y="1077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151328</xdr:rowOff>
    </xdr:from>
    <xdr:ext cx="469744" cy="259045"/>
    <xdr:sp macro="" textlink="">
      <xdr:nvSpPr>
        <xdr:cNvPr id="254" name="n_2mainValue【体育館・プール】&#10;一人当たり面積">
          <a:extLst>
            <a:ext uri="{FF2B5EF4-FFF2-40B4-BE49-F238E27FC236}">
              <a16:creationId xmlns:a16="http://schemas.microsoft.com/office/drawing/2014/main" id="{2B901755-8442-42C2-B26A-8BEDB3763276}"/>
            </a:ext>
          </a:extLst>
        </xdr:cNvPr>
        <xdr:cNvSpPr txBox="1"/>
      </xdr:nvSpPr>
      <xdr:spPr>
        <a:xfrm>
          <a:off x="8515427" y="10781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152961</xdr:rowOff>
    </xdr:from>
    <xdr:ext cx="469744" cy="259045"/>
    <xdr:sp macro="" textlink="">
      <xdr:nvSpPr>
        <xdr:cNvPr id="255" name="n_3mainValue【体育館・プール】&#10;一人当たり面積">
          <a:extLst>
            <a:ext uri="{FF2B5EF4-FFF2-40B4-BE49-F238E27FC236}">
              <a16:creationId xmlns:a16="http://schemas.microsoft.com/office/drawing/2014/main" id="{86EE1530-2BAD-4217-80BD-D20D84E8E695}"/>
            </a:ext>
          </a:extLst>
        </xdr:cNvPr>
        <xdr:cNvSpPr txBox="1"/>
      </xdr:nvSpPr>
      <xdr:spPr>
        <a:xfrm>
          <a:off x="7626427" y="1078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6" name="正方形/長方形 255">
          <a:extLst>
            <a:ext uri="{FF2B5EF4-FFF2-40B4-BE49-F238E27FC236}">
              <a16:creationId xmlns:a16="http://schemas.microsoft.com/office/drawing/2014/main" id="{481C903E-80A3-441A-BACF-DAC6E8D7415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7" name="正方形/長方形 256">
          <a:extLst>
            <a:ext uri="{FF2B5EF4-FFF2-40B4-BE49-F238E27FC236}">
              <a16:creationId xmlns:a16="http://schemas.microsoft.com/office/drawing/2014/main" id="{C94C4F41-085C-402E-9199-B740A727307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8" name="正方形/長方形 257">
          <a:extLst>
            <a:ext uri="{FF2B5EF4-FFF2-40B4-BE49-F238E27FC236}">
              <a16:creationId xmlns:a16="http://schemas.microsoft.com/office/drawing/2014/main" id="{E275445E-FB80-45E1-83C2-E0CFE7B4544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9" name="正方形/長方形 258">
          <a:extLst>
            <a:ext uri="{FF2B5EF4-FFF2-40B4-BE49-F238E27FC236}">
              <a16:creationId xmlns:a16="http://schemas.microsoft.com/office/drawing/2014/main" id="{C6344A11-7031-4E62-8B23-218872C7E35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0" name="正方形/長方形 259">
          <a:extLst>
            <a:ext uri="{FF2B5EF4-FFF2-40B4-BE49-F238E27FC236}">
              <a16:creationId xmlns:a16="http://schemas.microsoft.com/office/drawing/2014/main" id="{18435DB6-1435-4B3E-A609-92C4FAAE0A1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1" name="正方形/長方形 260">
          <a:extLst>
            <a:ext uri="{FF2B5EF4-FFF2-40B4-BE49-F238E27FC236}">
              <a16:creationId xmlns:a16="http://schemas.microsoft.com/office/drawing/2014/main" id="{5274D82C-E4AF-4601-81CD-4AFD5C5F918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2" name="正方形/長方形 261">
          <a:extLst>
            <a:ext uri="{FF2B5EF4-FFF2-40B4-BE49-F238E27FC236}">
              <a16:creationId xmlns:a16="http://schemas.microsoft.com/office/drawing/2014/main" id="{24D139EA-E03F-43A5-AFB4-9F4B30A19A3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3" name="正方形/長方形 262">
          <a:extLst>
            <a:ext uri="{FF2B5EF4-FFF2-40B4-BE49-F238E27FC236}">
              <a16:creationId xmlns:a16="http://schemas.microsoft.com/office/drawing/2014/main" id="{32CEDF42-AC3A-4CD2-88FF-BDCF06D627C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4" name="テキスト ボックス 263">
          <a:extLst>
            <a:ext uri="{FF2B5EF4-FFF2-40B4-BE49-F238E27FC236}">
              <a16:creationId xmlns:a16="http://schemas.microsoft.com/office/drawing/2014/main" id="{1EC193C9-2B2E-4AD1-8E0F-585E4157824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5" name="直線コネクタ 264">
          <a:extLst>
            <a:ext uri="{FF2B5EF4-FFF2-40B4-BE49-F238E27FC236}">
              <a16:creationId xmlns:a16="http://schemas.microsoft.com/office/drawing/2014/main" id="{59F9C8C0-DDDF-4D63-AD45-40AB146E6E2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6" name="テキスト ボックス 265">
          <a:extLst>
            <a:ext uri="{FF2B5EF4-FFF2-40B4-BE49-F238E27FC236}">
              <a16:creationId xmlns:a16="http://schemas.microsoft.com/office/drawing/2014/main" id="{B07F71C6-D4D4-4A4A-80B8-B9C97821585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7" name="直線コネクタ 266">
          <a:extLst>
            <a:ext uri="{FF2B5EF4-FFF2-40B4-BE49-F238E27FC236}">
              <a16:creationId xmlns:a16="http://schemas.microsoft.com/office/drawing/2014/main" id="{B8021515-93A5-4303-92E2-27C270F39B61}"/>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8" name="テキスト ボックス 267">
          <a:extLst>
            <a:ext uri="{FF2B5EF4-FFF2-40B4-BE49-F238E27FC236}">
              <a16:creationId xmlns:a16="http://schemas.microsoft.com/office/drawing/2014/main" id="{D25DB508-39A6-45E6-84B4-4468197131DC}"/>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9" name="直線コネクタ 268">
          <a:extLst>
            <a:ext uri="{FF2B5EF4-FFF2-40B4-BE49-F238E27FC236}">
              <a16:creationId xmlns:a16="http://schemas.microsoft.com/office/drawing/2014/main" id="{830C96BD-AFB8-4C2C-B6D1-84F2114E332A}"/>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0" name="テキスト ボックス 269">
          <a:extLst>
            <a:ext uri="{FF2B5EF4-FFF2-40B4-BE49-F238E27FC236}">
              <a16:creationId xmlns:a16="http://schemas.microsoft.com/office/drawing/2014/main" id="{915F2ACF-F13B-4916-9AF9-67A23E7828AA}"/>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1" name="直線コネクタ 270">
          <a:extLst>
            <a:ext uri="{FF2B5EF4-FFF2-40B4-BE49-F238E27FC236}">
              <a16:creationId xmlns:a16="http://schemas.microsoft.com/office/drawing/2014/main" id="{E2852FB7-0DB6-4D6F-914C-FCE236FCB628}"/>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2" name="テキスト ボックス 271">
          <a:extLst>
            <a:ext uri="{FF2B5EF4-FFF2-40B4-BE49-F238E27FC236}">
              <a16:creationId xmlns:a16="http://schemas.microsoft.com/office/drawing/2014/main" id="{3553AC19-55E4-40F0-878A-D35561E075EC}"/>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3" name="直線コネクタ 272">
          <a:extLst>
            <a:ext uri="{FF2B5EF4-FFF2-40B4-BE49-F238E27FC236}">
              <a16:creationId xmlns:a16="http://schemas.microsoft.com/office/drawing/2014/main" id="{D7D1D7FA-18C4-44B0-A1E9-2B247B539AE5}"/>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4" name="テキスト ボックス 273">
          <a:extLst>
            <a:ext uri="{FF2B5EF4-FFF2-40B4-BE49-F238E27FC236}">
              <a16:creationId xmlns:a16="http://schemas.microsoft.com/office/drawing/2014/main" id="{C84BAA7F-F790-4C07-9C88-3D6966ECA932}"/>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5" name="直線コネクタ 274">
          <a:extLst>
            <a:ext uri="{FF2B5EF4-FFF2-40B4-BE49-F238E27FC236}">
              <a16:creationId xmlns:a16="http://schemas.microsoft.com/office/drawing/2014/main" id="{8961B927-D565-4352-9BF3-976724A7F7D3}"/>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6" name="テキスト ボックス 275">
          <a:extLst>
            <a:ext uri="{FF2B5EF4-FFF2-40B4-BE49-F238E27FC236}">
              <a16:creationId xmlns:a16="http://schemas.microsoft.com/office/drawing/2014/main" id="{13627B19-46FF-40FB-842A-75CFCB8879D2}"/>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7" name="直線コネクタ 276">
          <a:extLst>
            <a:ext uri="{FF2B5EF4-FFF2-40B4-BE49-F238E27FC236}">
              <a16:creationId xmlns:a16="http://schemas.microsoft.com/office/drawing/2014/main" id="{8DE4C3A5-B4C5-4AD8-AC92-A9AF98A0A99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8" name="テキスト ボックス 277">
          <a:extLst>
            <a:ext uri="{FF2B5EF4-FFF2-40B4-BE49-F238E27FC236}">
              <a16:creationId xmlns:a16="http://schemas.microsoft.com/office/drawing/2014/main" id="{3C345509-6B44-46CC-9285-9B0AC4D341FE}"/>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9" name="【福祉施設】&#10;有形固定資産減価償却率グラフ枠">
          <a:extLst>
            <a:ext uri="{FF2B5EF4-FFF2-40B4-BE49-F238E27FC236}">
              <a16:creationId xmlns:a16="http://schemas.microsoft.com/office/drawing/2014/main" id="{DFF3C778-E24B-4B02-9953-75A9C45C7D8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55245</xdr:rowOff>
    </xdr:from>
    <xdr:to>
      <xdr:col>24</xdr:col>
      <xdr:colOff>62865</xdr:colOff>
      <xdr:row>86</xdr:row>
      <xdr:rowOff>106680</xdr:rowOff>
    </xdr:to>
    <xdr:cxnSp macro="">
      <xdr:nvCxnSpPr>
        <xdr:cNvPr id="280" name="直線コネクタ 279">
          <a:extLst>
            <a:ext uri="{FF2B5EF4-FFF2-40B4-BE49-F238E27FC236}">
              <a16:creationId xmlns:a16="http://schemas.microsoft.com/office/drawing/2014/main" id="{83D8BE1B-AB21-46E5-BEDF-70C18C08726C}"/>
            </a:ext>
          </a:extLst>
        </xdr:cNvPr>
        <xdr:cNvCxnSpPr/>
      </xdr:nvCxnSpPr>
      <xdr:spPr>
        <a:xfrm flipV="1">
          <a:off x="4634865" y="13256895"/>
          <a:ext cx="0" cy="1594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81" name="【福祉施設】&#10;有形固定資産減価償却率最小値テキスト">
          <a:extLst>
            <a:ext uri="{FF2B5EF4-FFF2-40B4-BE49-F238E27FC236}">
              <a16:creationId xmlns:a16="http://schemas.microsoft.com/office/drawing/2014/main" id="{75EDF50B-92B4-4032-9BCD-03B40BD07647}"/>
            </a:ext>
          </a:extLst>
        </xdr:cNvPr>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82" name="直線コネクタ 281">
          <a:extLst>
            <a:ext uri="{FF2B5EF4-FFF2-40B4-BE49-F238E27FC236}">
              <a16:creationId xmlns:a16="http://schemas.microsoft.com/office/drawing/2014/main" id="{4A0E665B-4184-497C-A2E9-056DB4049157}"/>
            </a:ext>
          </a:extLst>
        </xdr:cNvPr>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1922</xdr:rowOff>
    </xdr:from>
    <xdr:ext cx="405111" cy="259045"/>
    <xdr:sp macro="" textlink="">
      <xdr:nvSpPr>
        <xdr:cNvPr id="283" name="【福祉施設】&#10;有形固定資産減価償却率最大値テキスト">
          <a:extLst>
            <a:ext uri="{FF2B5EF4-FFF2-40B4-BE49-F238E27FC236}">
              <a16:creationId xmlns:a16="http://schemas.microsoft.com/office/drawing/2014/main" id="{474913AB-8134-4DEE-B47D-8335B7959D81}"/>
            </a:ext>
          </a:extLst>
        </xdr:cNvPr>
        <xdr:cNvSpPr txBox="1"/>
      </xdr:nvSpPr>
      <xdr:spPr>
        <a:xfrm>
          <a:off x="4673600" y="1303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55245</xdr:rowOff>
    </xdr:from>
    <xdr:to>
      <xdr:col>24</xdr:col>
      <xdr:colOff>152400</xdr:colOff>
      <xdr:row>77</xdr:row>
      <xdr:rowOff>55245</xdr:rowOff>
    </xdr:to>
    <xdr:cxnSp macro="">
      <xdr:nvCxnSpPr>
        <xdr:cNvPr id="284" name="直線コネクタ 283">
          <a:extLst>
            <a:ext uri="{FF2B5EF4-FFF2-40B4-BE49-F238E27FC236}">
              <a16:creationId xmlns:a16="http://schemas.microsoft.com/office/drawing/2014/main" id="{5416A808-4404-447A-BA07-5853E89F3897}"/>
            </a:ext>
          </a:extLst>
        </xdr:cNvPr>
        <xdr:cNvCxnSpPr/>
      </xdr:nvCxnSpPr>
      <xdr:spPr>
        <a:xfrm>
          <a:off x="4546600" y="1325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92091</xdr:rowOff>
    </xdr:from>
    <xdr:ext cx="405111" cy="259045"/>
    <xdr:sp macro="" textlink="">
      <xdr:nvSpPr>
        <xdr:cNvPr id="285" name="【福祉施設】&#10;有形固定資産減価償却率平均値テキスト">
          <a:extLst>
            <a:ext uri="{FF2B5EF4-FFF2-40B4-BE49-F238E27FC236}">
              <a16:creationId xmlns:a16="http://schemas.microsoft.com/office/drawing/2014/main" id="{CF55546A-1A42-4826-AAFC-F96B0171B2E4}"/>
            </a:ext>
          </a:extLst>
        </xdr:cNvPr>
        <xdr:cNvSpPr txBox="1"/>
      </xdr:nvSpPr>
      <xdr:spPr>
        <a:xfrm>
          <a:off x="4673600" y="13808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69214</xdr:rowOff>
    </xdr:from>
    <xdr:to>
      <xdr:col>24</xdr:col>
      <xdr:colOff>114300</xdr:colOff>
      <xdr:row>81</xdr:row>
      <xdr:rowOff>170814</xdr:rowOff>
    </xdr:to>
    <xdr:sp macro="" textlink="">
      <xdr:nvSpPr>
        <xdr:cNvPr id="286" name="フローチャート: 判断 285">
          <a:extLst>
            <a:ext uri="{FF2B5EF4-FFF2-40B4-BE49-F238E27FC236}">
              <a16:creationId xmlns:a16="http://schemas.microsoft.com/office/drawing/2014/main" id="{A56F2706-2358-4702-81AB-1265B75BF3BA}"/>
            </a:ext>
          </a:extLst>
        </xdr:cNvPr>
        <xdr:cNvSpPr/>
      </xdr:nvSpPr>
      <xdr:spPr>
        <a:xfrm>
          <a:off x="45847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287" name="フローチャート: 判断 286">
          <a:extLst>
            <a:ext uri="{FF2B5EF4-FFF2-40B4-BE49-F238E27FC236}">
              <a16:creationId xmlns:a16="http://schemas.microsoft.com/office/drawing/2014/main" id="{706E2615-288D-4C1C-AA6C-34FFEDEC1D72}"/>
            </a:ext>
          </a:extLst>
        </xdr:cNvPr>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19686</xdr:rowOff>
    </xdr:from>
    <xdr:to>
      <xdr:col>15</xdr:col>
      <xdr:colOff>101600</xdr:colOff>
      <xdr:row>81</xdr:row>
      <xdr:rowOff>121286</xdr:rowOff>
    </xdr:to>
    <xdr:sp macro="" textlink="">
      <xdr:nvSpPr>
        <xdr:cNvPr id="288" name="フローチャート: 判断 287">
          <a:extLst>
            <a:ext uri="{FF2B5EF4-FFF2-40B4-BE49-F238E27FC236}">
              <a16:creationId xmlns:a16="http://schemas.microsoft.com/office/drawing/2014/main" id="{E0BBE048-D98E-4D59-AF14-D360F7D168C0}"/>
            </a:ext>
          </a:extLst>
        </xdr:cNvPr>
        <xdr:cNvSpPr/>
      </xdr:nvSpPr>
      <xdr:spPr>
        <a:xfrm>
          <a:off x="2857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636</xdr:rowOff>
    </xdr:from>
    <xdr:to>
      <xdr:col>10</xdr:col>
      <xdr:colOff>165100</xdr:colOff>
      <xdr:row>81</xdr:row>
      <xdr:rowOff>102236</xdr:rowOff>
    </xdr:to>
    <xdr:sp macro="" textlink="">
      <xdr:nvSpPr>
        <xdr:cNvPr id="289" name="フローチャート: 判断 288">
          <a:extLst>
            <a:ext uri="{FF2B5EF4-FFF2-40B4-BE49-F238E27FC236}">
              <a16:creationId xmlns:a16="http://schemas.microsoft.com/office/drawing/2014/main" id="{A60C3941-44E6-4AF4-ABCF-B41C6482ADEE}"/>
            </a:ext>
          </a:extLst>
        </xdr:cNvPr>
        <xdr:cNvSpPr/>
      </xdr:nvSpPr>
      <xdr:spPr>
        <a:xfrm>
          <a:off x="1968500" y="1388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170180</xdr:rowOff>
    </xdr:from>
    <xdr:to>
      <xdr:col>6</xdr:col>
      <xdr:colOff>38100</xdr:colOff>
      <xdr:row>81</xdr:row>
      <xdr:rowOff>100330</xdr:rowOff>
    </xdr:to>
    <xdr:sp macro="" textlink="">
      <xdr:nvSpPr>
        <xdr:cNvPr id="290" name="フローチャート: 判断 289">
          <a:extLst>
            <a:ext uri="{FF2B5EF4-FFF2-40B4-BE49-F238E27FC236}">
              <a16:creationId xmlns:a16="http://schemas.microsoft.com/office/drawing/2014/main" id="{68D748F4-B07C-42C8-918D-5FB10778C0FA}"/>
            </a:ext>
          </a:extLst>
        </xdr:cNvPr>
        <xdr:cNvSpPr/>
      </xdr:nvSpPr>
      <xdr:spPr>
        <a:xfrm>
          <a:off x="1079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ADF2C96C-A355-40F4-9116-79E034153B6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5DA391BC-0D88-42CA-ADA6-4A142C4BE8E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DBDB7D72-44C1-4A42-8041-1A0DE37E711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E59E35A7-729D-4B5B-8C84-CD9A7564329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D12938F-AAF4-426D-B9A4-7B904965CCE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33020</xdr:rowOff>
    </xdr:from>
    <xdr:to>
      <xdr:col>24</xdr:col>
      <xdr:colOff>114300</xdr:colOff>
      <xdr:row>84</xdr:row>
      <xdr:rowOff>134620</xdr:rowOff>
    </xdr:to>
    <xdr:sp macro="" textlink="">
      <xdr:nvSpPr>
        <xdr:cNvPr id="296" name="楕円 295">
          <a:extLst>
            <a:ext uri="{FF2B5EF4-FFF2-40B4-BE49-F238E27FC236}">
              <a16:creationId xmlns:a16="http://schemas.microsoft.com/office/drawing/2014/main" id="{02A58B70-3FDA-465B-83C2-9C1927673E59}"/>
            </a:ext>
          </a:extLst>
        </xdr:cNvPr>
        <xdr:cNvSpPr/>
      </xdr:nvSpPr>
      <xdr:spPr>
        <a:xfrm>
          <a:off x="45847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11447</xdr:rowOff>
    </xdr:from>
    <xdr:ext cx="405111" cy="259045"/>
    <xdr:sp macro="" textlink="">
      <xdr:nvSpPr>
        <xdr:cNvPr id="297" name="【福祉施設】&#10;有形固定資産減価償却率該当値テキスト">
          <a:extLst>
            <a:ext uri="{FF2B5EF4-FFF2-40B4-BE49-F238E27FC236}">
              <a16:creationId xmlns:a16="http://schemas.microsoft.com/office/drawing/2014/main" id="{867202C4-8171-4FA6-BF03-901FC7DC5C3A}"/>
            </a:ext>
          </a:extLst>
        </xdr:cNvPr>
        <xdr:cNvSpPr txBox="1"/>
      </xdr:nvSpPr>
      <xdr:spPr>
        <a:xfrm>
          <a:off x="4673600" y="1441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164464</xdr:rowOff>
    </xdr:from>
    <xdr:to>
      <xdr:col>20</xdr:col>
      <xdr:colOff>38100</xdr:colOff>
      <xdr:row>84</xdr:row>
      <xdr:rowOff>94614</xdr:rowOff>
    </xdr:to>
    <xdr:sp macro="" textlink="">
      <xdr:nvSpPr>
        <xdr:cNvPr id="298" name="楕円 297">
          <a:extLst>
            <a:ext uri="{FF2B5EF4-FFF2-40B4-BE49-F238E27FC236}">
              <a16:creationId xmlns:a16="http://schemas.microsoft.com/office/drawing/2014/main" id="{B6B4C494-6B74-4CE0-9D27-15515D8B7607}"/>
            </a:ext>
          </a:extLst>
        </xdr:cNvPr>
        <xdr:cNvSpPr/>
      </xdr:nvSpPr>
      <xdr:spPr>
        <a:xfrm>
          <a:off x="3746500" y="1439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43814</xdr:rowOff>
    </xdr:from>
    <xdr:to>
      <xdr:col>24</xdr:col>
      <xdr:colOff>63500</xdr:colOff>
      <xdr:row>84</xdr:row>
      <xdr:rowOff>83820</xdr:rowOff>
    </xdr:to>
    <xdr:cxnSp macro="">
      <xdr:nvCxnSpPr>
        <xdr:cNvPr id="299" name="直線コネクタ 298">
          <a:extLst>
            <a:ext uri="{FF2B5EF4-FFF2-40B4-BE49-F238E27FC236}">
              <a16:creationId xmlns:a16="http://schemas.microsoft.com/office/drawing/2014/main" id="{77974E96-94D3-4093-84EA-8518102BB6A8}"/>
            </a:ext>
          </a:extLst>
        </xdr:cNvPr>
        <xdr:cNvCxnSpPr/>
      </xdr:nvCxnSpPr>
      <xdr:spPr>
        <a:xfrm>
          <a:off x="3797300" y="14445614"/>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118745</xdr:rowOff>
    </xdr:from>
    <xdr:to>
      <xdr:col>15</xdr:col>
      <xdr:colOff>101600</xdr:colOff>
      <xdr:row>84</xdr:row>
      <xdr:rowOff>48895</xdr:rowOff>
    </xdr:to>
    <xdr:sp macro="" textlink="">
      <xdr:nvSpPr>
        <xdr:cNvPr id="300" name="楕円 299">
          <a:extLst>
            <a:ext uri="{FF2B5EF4-FFF2-40B4-BE49-F238E27FC236}">
              <a16:creationId xmlns:a16="http://schemas.microsoft.com/office/drawing/2014/main" id="{6D56CD01-26B8-4FF4-9058-762B9543E695}"/>
            </a:ext>
          </a:extLst>
        </xdr:cNvPr>
        <xdr:cNvSpPr/>
      </xdr:nvSpPr>
      <xdr:spPr>
        <a:xfrm>
          <a:off x="2857500" y="1434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169545</xdr:rowOff>
    </xdr:from>
    <xdr:to>
      <xdr:col>19</xdr:col>
      <xdr:colOff>177800</xdr:colOff>
      <xdr:row>84</xdr:row>
      <xdr:rowOff>43814</xdr:rowOff>
    </xdr:to>
    <xdr:cxnSp macro="">
      <xdr:nvCxnSpPr>
        <xdr:cNvPr id="301" name="直線コネクタ 300">
          <a:extLst>
            <a:ext uri="{FF2B5EF4-FFF2-40B4-BE49-F238E27FC236}">
              <a16:creationId xmlns:a16="http://schemas.microsoft.com/office/drawing/2014/main" id="{8EF32620-44EF-4FA4-956C-428D68281FE6}"/>
            </a:ext>
          </a:extLst>
        </xdr:cNvPr>
        <xdr:cNvCxnSpPr/>
      </xdr:nvCxnSpPr>
      <xdr:spPr>
        <a:xfrm>
          <a:off x="2908300" y="1439989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27322</xdr:rowOff>
    </xdr:from>
    <xdr:ext cx="405111" cy="259045"/>
    <xdr:sp macro="" textlink="">
      <xdr:nvSpPr>
        <xdr:cNvPr id="302" name="n_1aveValue【福祉施設】&#10;有形固定資産減価償却率">
          <a:extLst>
            <a:ext uri="{FF2B5EF4-FFF2-40B4-BE49-F238E27FC236}">
              <a16:creationId xmlns:a16="http://schemas.microsoft.com/office/drawing/2014/main" id="{7D5CD4C3-12FE-434A-A44F-2164CB458C1C}"/>
            </a:ext>
          </a:extLst>
        </xdr:cNvPr>
        <xdr:cNvSpPr txBox="1"/>
      </xdr:nvSpPr>
      <xdr:spPr>
        <a:xfrm>
          <a:off x="35820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137813</xdr:rowOff>
    </xdr:from>
    <xdr:ext cx="405111" cy="259045"/>
    <xdr:sp macro="" textlink="">
      <xdr:nvSpPr>
        <xdr:cNvPr id="303" name="n_2aveValue【福祉施設】&#10;有形固定資産減価償却率">
          <a:extLst>
            <a:ext uri="{FF2B5EF4-FFF2-40B4-BE49-F238E27FC236}">
              <a16:creationId xmlns:a16="http://schemas.microsoft.com/office/drawing/2014/main" id="{A42C5663-EE0A-4926-9BA5-B017DEC918FA}"/>
            </a:ext>
          </a:extLst>
        </xdr:cNvPr>
        <xdr:cNvSpPr txBox="1"/>
      </xdr:nvSpPr>
      <xdr:spPr>
        <a:xfrm>
          <a:off x="2705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118763</xdr:rowOff>
    </xdr:from>
    <xdr:ext cx="405111" cy="259045"/>
    <xdr:sp macro="" textlink="">
      <xdr:nvSpPr>
        <xdr:cNvPr id="304" name="n_3aveValue【福祉施設】&#10;有形固定資産減価償却率">
          <a:extLst>
            <a:ext uri="{FF2B5EF4-FFF2-40B4-BE49-F238E27FC236}">
              <a16:creationId xmlns:a16="http://schemas.microsoft.com/office/drawing/2014/main" id="{949D2045-3007-4B54-9DFE-3D2C8FC0BEDB}"/>
            </a:ext>
          </a:extLst>
        </xdr:cNvPr>
        <xdr:cNvSpPr txBox="1"/>
      </xdr:nvSpPr>
      <xdr:spPr>
        <a:xfrm>
          <a:off x="1816744" y="1366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116857</xdr:rowOff>
    </xdr:from>
    <xdr:ext cx="405111" cy="259045"/>
    <xdr:sp macro="" textlink="">
      <xdr:nvSpPr>
        <xdr:cNvPr id="305" name="n_4aveValue【福祉施設】&#10;有形固定資産減価償却率">
          <a:extLst>
            <a:ext uri="{FF2B5EF4-FFF2-40B4-BE49-F238E27FC236}">
              <a16:creationId xmlns:a16="http://schemas.microsoft.com/office/drawing/2014/main" id="{A6077865-D02D-4652-BE28-5550A54C5790}"/>
            </a:ext>
          </a:extLst>
        </xdr:cNvPr>
        <xdr:cNvSpPr txBox="1"/>
      </xdr:nvSpPr>
      <xdr:spPr>
        <a:xfrm>
          <a:off x="927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85741</xdr:rowOff>
    </xdr:from>
    <xdr:ext cx="405111" cy="259045"/>
    <xdr:sp macro="" textlink="">
      <xdr:nvSpPr>
        <xdr:cNvPr id="306" name="n_1mainValue【福祉施設】&#10;有形固定資産減価償却率">
          <a:extLst>
            <a:ext uri="{FF2B5EF4-FFF2-40B4-BE49-F238E27FC236}">
              <a16:creationId xmlns:a16="http://schemas.microsoft.com/office/drawing/2014/main" id="{E218836A-A625-4DA9-A998-5A3C856CFE65}"/>
            </a:ext>
          </a:extLst>
        </xdr:cNvPr>
        <xdr:cNvSpPr txBox="1"/>
      </xdr:nvSpPr>
      <xdr:spPr>
        <a:xfrm>
          <a:off x="3582044" y="14487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40022</xdr:rowOff>
    </xdr:from>
    <xdr:ext cx="405111" cy="259045"/>
    <xdr:sp macro="" textlink="">
      <xdr:nvSpPr>
        <xdr:cNvPr id="307" name="n_2mainValue【福祉施設】&#10;有形固定資産減価償却率">
          <a:extLst>
            <a:ext uri="{FF2B5EF4-FFF2-40B4-BE49-F238E27FC236}">
              <a16:creationId xmlns:a16="http://schemas.microsoft.com/office/drawing/2014/main" id="{54BFB20F-2AD0-4FE8-8210-ABC5206DEDA6}"/>
            </a:ext>
          </a:extLst>
        </xdr:cNvPr>
        <xdr:cNvSpPr txBox="1"/>
      </xdr:nvSpPr>
      <xdr:spPr>
        <a:xfrm>
          <a:off x="2705744" y="1444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a:extLst>
            <a:ext uri="{FF2B5EF4-FFF2-40B4-BE49-F238E27FC236}">
              <a16:creationId xmlns:a16="http://schemas.microsoft.com/office/drawing/2014/main" id="{2231C1D1-A54B-473E-B07A-DDD6AC0DDE4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a:extLst>
            <a:ext uri="{FF2B5EF4-FFF2-40B4-BE49-F238E27FC236}">
              <a16:creationId xmlns:a16="http://schemas.microsoft.com/office/drawing/2014/main" id="{114DE009-360C-4538-92C9-A1846FC9AD3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a:extLst>
            <a:ext uri="{FF2B5EF4-FFF2-40B4-BE49-F238E27FC236}">
              <a16:creationId xmlns:a16="http://schemas.microsoft.com/office/drawing/2014/main" id="{89D9E227-A94C-4DA5-B8C5-709C6994BC7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a:extLst>
            <a:ext uri="{FF2B5EF4-FFF2-40B4-BE49-F238E27FC236}">
              <a16:creationId xmlns:a16="http://schemas.microsoft.com/office/drawing/2014/main" id="{D002739F-1E57-496E-8D83-04BFBF4C7F7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a:extLst>
            <a:ext uri="{FF2B5EF4-FFF2-40B4-BE49-F238E27FC236}">
              <a16:creationId xmlns:a16="http://schemas.microsoft.com/office/drawing/2014/main" id="{95063043-6077-4D5A-942B-C4AD6001CBF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a:extLst>
            <a:ext uri="{FF2B5EF4-FFF2-40B4-BE49-F238E27FC236}">
              <a16:creationId xmlns:a16="http://schemas.microsoft.com/office/drawing/2014/main" id="{51E20C72-7890-4EB9-A6A2-EA09F3FFA35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a:extLst>
            <a:ext uri="{FF2B5EF4-FFF2-40B4-BE49-F238E27FC236}">
              <a16:creationId xmlns:a16="http://schemas.microsoft.com/office/drawing/2014/main" id="{C95D8536-68CA-4BD1-A0A9-A9EDD361787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a:extLst>
            <a:ext uri="{FF2B5EF4-FFF2-40B4-BE49-F238E27FC236}">
              <a16:creationId xmlns:a16="http://schemas.microsoft.com/office/drawing/2014/main" id="{17090DC3-9DE2-45AA-83D5-89812C31224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a:extLst>
            <a:ext uri="{FF2B5EF4-FFF2-40B4-BE49-F238E27FC236}">
              <a16:creationId xmlns:a16="http://schemas.microsoft.com/office/drawing/2014/main" id="{268C3F7B-2BDE-4271-8510-3EF080347D0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a:extLst>
            <a:ext uri="{FF2B5EF4-FFF2-40B4-BE49-F238E27FC236}">
              <a16:creationId xmlns:a16="http://schemas.microsoft.com/office/drawing/2014/main" id="{A4D7C88E-4708-4FA6-BAB8-0577BC27BF7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8" name="直線コネクタ 317">
          <a:extLst>
            <a:ext uri="{FF2B5EF4-FFF2-40B4-BE49-F238E27FC236}">
              <a16:creationId xmlns:a16="http://schemas.microsoft.com/office/drawing/2014/main" id="{EBC45891-5098-486E-9C8F-7AB8F0017D8B}"/>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9" name="テキスト ボックス 318">
          <a:extLst>
            <a:ext uri="{FF2B5EF4-FFF2-40B4-BE49-F238E27FC236}">
              <a16:creationId xmlns:a16="http://schemas.microsoft.com/office/drawing/2014/main" id="{81B76947-2D51-4335-987B-3DCC0A819A62}"/>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0" name="直線コネクタ 319">
          <a:extLst>
            <a:ext uri="{FF2B5EF4-FFF2-40B4-BE49-F238E27FC236}">
              <a16:creationId xmlns:a16="http://schemas.microsoft.com/office/drawing/2014/main" id="{74594BE1-823E-493E-BCB6-4A9CB8F0C73C}"/>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1" name="テキスト ボックス 320">
          <a:extLst>
            <a:ext uri="{FF2B5EF4-FFF2-40B4-BE49-F238E27FC236}">
              <a16:creationId xmlns:a16="http://schemas.microsoft.com/office/drawing/2014/main" id="{52B7A282-0DB0-4774-B1C5-3FBE6FB90DC1}"/>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2" name="直線コネクタ 321">
          <a:extLst>
            <a:ext uri="{FF2B5EF4-FFF2-40B4-BE49-F238E27FC236}">
              <a16:creationId xmlns:a16="http://schemas.microsoft.com/office/drawing/2014/main" id="{317E22FB-F06E-472D-8C48-7EDBE298A3AC}"/>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23" name="テキスト ボックス 322">
          <a:extLst>
            <a:ext uri="{FF2B5EF4-FFF2-40B4-BE49-F238E27FC236}">
              <a16:creationId xmlns:a16="http://schemas.microsoft.com/office/drawing/2014/main" id="{EBCB0DB4-962C-421E-BA24-4074D4734A4C}"/>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24" name="直線コネクタ 323">
          <a:extLst>
            <a:ext uri="{FF2B5EF4-FFF2-40B4-BE49-F238E27FC236}">
              <a16:creationId xmlns:a16="http://schemas.microsoft.com/office/drawing/2014/main" id="{79709839-0055-4D81-A519-9B41A5310C9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25" name="テキスト ボックス 324">
          <a:extLst>
            <a:ext uri="{FF2B5EF4-FFF2-40B4-BE49-F238E27FC236}">
              <a16:creationId xmlns:a16="http://schemas.microsoft.com/office/drawing/2014/main" id="{A4AF4069-C091-4B1F-A423-7520CE67C7B3}"/>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26" name="直線コネクタ 325">
          <a:extLst>
            <a:ext uri="{FF2B5EF4-FFF2-40B4-BE49-F238E27FC236}">
              <a16:creationId xmlns:a16="http://schemas.microsoft.com/office/drawing/2014/main" id="{7932D09E-BAC8-4B78-AC52-A6B5EEBF8724}"/>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27" name="テキスト ボックス 326">
          <a:extLst>
            <a:ext uri="{FF2B5EF4-FFF2-40B4-BE49-F238E27FC236}">
              <a16:creationId xmlns:a16="http://schemas.microsoft.com/office/drawing/2014/main" id="{5FADBF2E-2BC2-47BD-BEA8-A23AA092AD5A}"/>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8" name="直線コネクタ 327">
          <a:extLst>
            <a:ext uri="{FF2B5EF4-FFF2-40B4-BE49-F238E27FC236}">
              <a16:creationId xmlns:a16="http://schemas.microsoft.com/office/drawing/2014/main" id="{EEB8F9AE-E10A-4490-B17A-A8E28AA02E1B}"/>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9" name="テキスト ボックス 328">
          <a:extLst>
            <a:ext uri="{FF2B5EF4-FFF2-40B4-BE49-F238E27FC236}">
              <a16:creationId xmlns:a16="http://schemas.microsoft.com/office/drawing/2014/main" id="{C3A231AB-185C-4A4B-9FFF-7442A6C42BFC}"/>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0" name="直線コネクタ 329">
          <a:extLst>
            <a:ext uri="{FF2B5EF4-FFF2-40B4-BE49-F238E27FC236}">
              <a16:creationId xmlns:a16="http://schemas.microsoft.com/office/drawing/2014/main" id="{68E83D37-D22E-4561-821E-5CE2F663B7F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1" name="テキスト ボックス 330">
          <a:extLst>
            <a:ext uri="{FF2B5EF4-FFF2-40B4-BE49-F238E27FC236}">
              <a16:creationId xmlns:a16="http://schemas.microsoft.com/office/drawing/2014/main" id="{41FC00A1-29D2-483B-99BC-7D5A1E2E3F14}"/>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2" name="【福祉施設】&#10;一人当たり面積グラフ枠">
          <a:extLst>
            <a:ext uri="{FF2B5EF4-FFF2-40B4-BE49-F238E27FC236}">
              <a16:creationId xmlns:a16="http://schemas.microsoft.com/office/drawing/2014/main" id="{4A43A4AF-F87A-4A23-B264-F7E3BBC1B42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163830</xdr:rowOff>
    </xdr:from>
    <xdr:to>
      <xdr:col>54</xdr:col>
      <xdr:colOff>189865</xdr:colOff>
      <xdr:row>86</xdr:row>
      <xdr:rowOff>158931</xdr:rowOff>
    </xdr:to>
    <xdr:cxnSp macro="">
      <xdr:nvCxnSpPr>
        <xdr:cNvPr id="333" name="直線コネクタ 332">
          <a:extLst>
            <a:ext uri="{FF2B5EF4-FFF2-40B4-BE49-F238E27FC236}">
              <a16:creationId xmlns:a16="http://schemas.microsoft.com/office/drawing/2014/main" id="{16767998-9DEA-44FE-A12C-B2FECDC43215}"/>
            </a:ext>
          </a:extLst>
        </xdr:cNvPr>
        <xdr:cNvCxnSpPr/>
      </xdr:nvCxnSpPr>
      <xdr:spPr>
        <a:xfrm flipV="1">
          <a:off x="10476865" y="13365480"/>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34" name="【福祉施設】&#10;一人当たり面積最小値テキスト">
          <a:extLst>
            <a:ext uri="{FF2B5EF4-FFF2-40B4-BE49-F238E27FC236}">
              <a16:creationId xmlns:a16="http://schemas.microsoft.com/office/drawing/2014/main" id="{31973266-B59A-420E-9108-B724F85E9749}"/>
            </a:ext>
          </a:extLst>
        </xdr:cNvPr>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35" name="直線コネクタ 334">
          <a:extLst>
            <a:ext uri="{FF2B5EF4-FFF2-40B4-BE49-F238E27FC236}">
              <a16:creationId xmlns:a16="http://schemas.microsoft.com/office/drawing/2014/main" id="{C5BDFD1C-4F35-4B0E-9EBF-4978406F461D}"/>
            </a:ext>
          </a:extLst>
        </xdr:cNvPr>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110507</xdr:rowOff>
    </xdr:from>
    <xdr:ext cx="469744" cy="259045"/>
    <xdr:sp macro="" textlink="">
      <xdr:nvSpPr>
        <xdr:cNvPr id="336" name="【福祉施設】&#10;一人当たり面積最大値テキスト">
          <a:extLst>
            <a:ext uri="{FF2B5EF4-FFF2-40B4-BE49-F238E27FC236}">
              <a16:creationId xmlns:a16="http://schemas.microsoft.com/office/drawing/2014/main" id="{9B8FB21D-B014-4169-A280-59840287FA9B}"/>
            </a:ext>
          </a:extLst>
        </xdr:cNvPr>
        <xdr:cNvSpPr txBox="1"/>
      </xdr:nvSpPr>
      <xdr:spPr>
        <a:xfrm>
          <a:off x="10515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163830</xdr:rowOff>
    </xdr:from>
    <xdr:to>
      <xdr:col>55</xdr:col>
      <xdr:colOff>88900</xdr:colOff>
      <xdr:row>77</xdr:row>
      <xdr:rowOff>163830</xdr:rowOff>
    </xdr:to>
    <xdr:cxnSp macro="">
      <xdr:nvCxnSpPr>
        <xdr:cNvPr id="337" name="直線コネクタ 336">
          <a:extLst>
            <a:ext uri="{FF2B5EF4-FFF2-40B4-BE49-F238E27FC236}">
              <a16:creationId xmlns:a16="http://schemas.microsoft.com/office/drawing/2014/main" id="{7E6F3286-4877-4FEE-A82D-183422444677}"/>
            </a:ext>
          </a:extLst>
        </xdr:cNvPr>
        <xdr:cNvCxnSpPr/>
      </xdr:nvCxnSpPr>
      <xdr:spPr>
        <a:xfrm>
          <a:off x="10388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65695</xdr:rowOff>
    </xdr:from>
    <xdr:ext cx="469744" cy="259045"/>
    <xdr:sp macro="" textlink="">
      <xdr:nvSpPr>
        <xdr:cNvPr id="338" name="【福祉施設】&#10;一人当たり面積平均値テキスト">
          <a:extLst>
            <a:ext uri="{FF2B5EF4-FFF2-40B4-BE49-F238E27FC236}">
              <a16:creationId xmlns:a16="http://schemas.microsoft.com/office/drawing/2014/main" id="{E586C418-1D69-44C1-BBB3-6C74A7CDE4B0}"/>
            </a:ext>
          </a:extLst>
        </xdr:cNvPr>
        <xdr:cNvSpPr txBox="1"/>
      </xdr:nvSpPr>
      <xdr:spPr>
        <a:xfrm>
          <a:off x="10515600" y="14296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42818</xdr:rowOff>
    </xdr:from>
    <xdr:to>
      <xdr:col>55</xdr:col>
      <xdr:colOff>50800</xdr:colOff>
      <xdr:row>84</xdr:row>
      <xdr:rowOff>144418</xdr:rowOff>
    </xdr:to>
    <xdr:sp macro="" textlink="">
      <xdr:nvSpPr>
        <xdr:cNvPr id="339" name="フローチャート: 判断 338">
          <a:extLst>
            <a:ext uri="{FF2B5EF4-FFF2-40B4-BE49-F238E27FC236}">
              <a16:creationId xmlns:a16="http://schemas.microsoft.com/office/drawing/2014/main" id="{815ED2AC-FDCD-42CF-92DB-645025E969DD}"/>
            </a:ext>
          </a:extLst>
        </xdr:cNvPr>
        <xdr:cNvSpPr/>
      </xdr:nvSpPr>
      <xdr:spPr>
        <a:xfrm>
          <a:off x="104267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33020</xdr:rowOff>
    </xdr:from>
    <xdr:to>
      <xdr:col>50</xdr:col>
      <xdr:colOff>165100</xdr:colOff>
      <xdr:row>84</xdr:row>
      <xdr:rowOff>134620</xdr:rowOff>
    </xdr:to>
    <xdr:sp macro="" textlink="">
      <xdr:nvSpPr>
        <xdr:cNvPr id="340" name="フローチャート: 判断 339">
          <a:extLst>
            <a:ext uri="{FF2B5EF4-FFF2-40B4-BE49-F238E27FC236}">
              <a16:creationId xmlns:a16="http://schemas.microsoft.com/office/drawing/2014/main" id="{49712D82-C6D1-4DEE-ABC9-945E5CEEC16D}"/>
            </a:ext>
          </a:extLst>
        </xdr:cNvPr>
        <xdr:cNvSpPr/>
      </xdr:nvSpPr>
      <xdr:spPr>
        <a:xfrm>
          <a:off x="9588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16692</xdr:rowOff>
    </xdr:from>
    <xdr:to>
      <xdr:col>46</xdr:col>
      <xdr:colOff>38100</xdr:colOff>
      <xdr:row>84</xdr:row>
      <xdr:rowOff>118292</xdr:rowOff>
    </xdr:to>
    <xdr:sp macro="" textlink="">
      <xdr:nvSpPr>
        <xdr:cNvPr id="341" name="フローチャート: 判断 340">
          <a:extLst>
            <a:ext uri="{FF2B5EF4-FFF2-40B4-BE49-F238E27FC236}">
              <a16:creationId xmlns:a16="http://schemas.microsoft.com/office/drawing/2014/main" id="{5D70824D-6FC1-46B6-883C-3BC31A72AF83}"/>
            </a:ext>
          </a:extLst>
        </xdr:cNvPr>
        <xdr:cNvSpPr/>
      </xdr:nvSpPr>
      <xdr:spPr>
        <a:xfrm>
          <a:off x="8699500" y="1441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96701</xdr:rowOff>
    </xdr:from>
    <xdr:to>
      <xdr:col>41</xdr:col>
      <xdr:colOff>101600</xdr:colOff>
      <xdr:row>84</xdr:row>
      <xdr:rowOff>26851</xdr:rowOff>
    </xdr:to>
    <xdr:sp macro="" textlink="">
      <xdr:nvSpPr>
        <xdr:cNvPr id="342" name="フローチャート: 判断 341">
          <a:extLst>
            <a:ext uri="{FF2B5EF4-FFF2-40B4-BE49-F238E27FC236}">
              <a16:creationId xmlns:a16="http://schemas.microsoft.com/office/drawing/2014/main" id="{9CDF43FD-640E-4696-A6DA-1CE44530A403}"/>
            </a:ext>
          </a:extLst>
        </xdr:cNvPr>
        <xdr:cNvSpPr/>
      </xdr:nvSpPr>
      <xdr:spPr>
        <a:xfrm>
          <a:off x="7810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119562</xdr:rowOff>
    </xdr:from>
    <xdr:to>
      <xdr:col>36</xdr:col>
      <xdr:colOff>165100</xdr:colOff>
      <xdr:row>84</xdr:row>
      <xdr:rowOff>49712</xdr:rowOff>
    </xdr:to>
    <xdr:sp macro="" textlink="">
      <xdr:nvSpPr>
        <xdr:cNvPr id="343" name="フローチャート: 判断 342">
          <a:extLst>
            <a:ext uri="{FF2B5EF4-FFF2-40B4-BE49-F238E27FC236}">
              <a16:creationId xmlns:a16="http://schemas.microsoft.com/office/drawing/2014/main" id="{22C37F33-B88C-4E14-A3E4-8EA64C9D74D8}"/>
            </a:ext>
          </a:extLst>
        </xdr:cNvPr>
        <xdr:cNvSpPr/>
      </xdr:nvSpPr>
      <xdr:spPr>
        <a:xfrm>
          <a:off x="69215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ECC36270-BB86-4B4D-85A8-33820F54BEA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646B9C88-E0AC-4E8D-A0D1-14643ACE298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33148EC0-1450-4382-8F3C-2EBCA553831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3D5A2E97-A819-4044-9C15-6C66B977563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4D756587-D1BC-4F39-88E0-C28858EB214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68943</xdr:rowOff>
    </xdr:from>
    <xdr:to>
      <xdr:col>55</xdr:col>
      <xdr:colOff>50800</xdr:colOff>
      <xdr:row>86</xdr:row>
      <xdr:rowOff>170543</xdr:rowOff>
    </xdr:to>
    <xdr:sp macro="" textlink="">
      <xdr:nvSpPr>
        <xdr:cNvPr id="349" name="楕円 348">
          <a:extLst>
            <a:ext uri="{FF2B5EF4-FFF2-40B4-BE49-F238E27FC236}">
              <a16:creationId xmlns:a16="http://schemas.microsoft.com/office/drawing/2014/main" id="{6C24FB46-6EEA-4EEA-9EB3-FED361CBAC8E}"/>
            </a:ext>
          </a:extLst>
        </xdr:cNvPr>
        <xdr:cNvSpPr/>
      </xdr:nvSpPr>
      <xdr:spPr>
        <a:xfrm>
          <a:off x="10426700" y="1481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155320</xdr:rowOff>
    </xdr:from>
    <xdr:ext cx="469744" cy="259045"/>
    <xdr:sp macro="" textlink="">
      <xdr:nvSpPr>
        <xdr:cNvPr id="350" name="【福祉施設】&#10;一人当たり面積該当値テキスト">
          <a:extLst>
            <a:ext uri="{FF2B5EF4-FFF2-40B4-BE49-F238E27FC236}">
              <a16:creationId xmlns:a16="http://schemas.microsoft.com/office/drawing/2014/main" id="{7D1F3116-6EE7-4467-B1CF-0F925CDA1878}"/>
            </a:ext>
          </a:extLst>
        </xdr:cNvPr>
        <xdr:cNvSpPr txBox="1"/>
      </xdr:nvSpPr>
      <xdr:spPr>
        <a:xfrm>
          <a:off x="10515600" y="1472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68943</xdr:rowOff>
    </xdr:from>
    <xdr:to>
      <xdr:col>50</xdr:col>
      <xdr:colOff>165100</xdr:colOff>
      <xdr:row>86</xdr:row>
      <xdr:rowOff>170543</xdr:rowOff>
    </xdr:to>
    <xdr:sp macro="" textlink="">
      <xdr:nvSpPr>
        <xdr:cNvPr id="351" name="楕円 350">
          <a:extLst>
            <a:ext uri="{FF2B5EF4-FFF2-40B4-BE49-F238E27FC236}">
              <a16:creationId xmlns:a16="http://schemas.microsoft.com/office/drawing/2014/main" id="{0979EC56-C656-4107-8CD6-54EFBF0A3E06}"/>
            </a:ext>
          </a:extLst>
        </xdr:cNvPr>
        <xdr:cNvSpPr/>
      </xdr:nvSpPr>
      <xdr:spPr>
        <a:xfrm>
          <a:off x="9588500" y="1481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119743</xdr:rowOff>
    </xdr:from>
    <xdr:to>
      <xdr:col>55</xdr:col>
      <xdr:colOff>0</xdr:colOff>
      <xdr:row>86</xdr:row>
      <xdr:rowOff>119743</xdr:rowOff>
    </xdr:to>
    <xdr:cxnSp macro="">
      <xdr:nvCxnSpPr>
        <xdr:cNvPr id="352" name="直線コネクタ 351">
          <a:extLst>
            <a:ext uri="{FF2B5EF4-FFF2-40B4-BE49-F238E27FC236}">
              <a16:creationId xmlns:a16="http://schemas.microsoft.com/office/drawing/2014/main" id="{41E487D3-39AB-42FB-AAD0-FAD9FE97F229}"/>
            </a:ext>
          </a:extLst>
        </xdr:cNvPr>
        <xdr:cNvCxnSpPr/>
      </xdr:nvCxnSpPr>
      <xdr:spPr>
        <a:xfrm>
          <a:off x="9639300" y="148644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68943</xdr:rowOff>
    </xdr:from>
    <xdr:to>
      <xdr:col>46</xdr:col>
      <xdr:colOff>38100</xdr:colOff>
      <xdr:row>86</xdr:row>
      <xdr:rowOff>170543</xdr:rowOff>
    </xdr:to>
    <xdr:sp macro="" textlink="">
      <xdr:nvSpPr>
        <xdr:cNvPr id="353" name="楕円 352">
          <a:extLst>
            <a:ext uri="{FF2B5EF4-FFF2-40B4-BE49-F238E27FC236}">
              <a16:creationId xmlns:a16="http://schemas.microsoft.com/office/drawing/2014/main" id="{9D415AD6-C591-4F17-946A-8A45B83DE190}"/>
            </a:ext>
          </a:extLst>
        </xdr:cNvPr>
        <xdr:cNvSpPr/>
      </xdr:nvSpPr>
      <xdr:spPr>
        <a:xfrm>
          <a:off x="8699500" y="1481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119743</xdr:rowOff>
    </xdr:from>
    <xdr:to>
      <xdr:col>50</xdr:col>
      <xdr:colOff>114300</xdr:colOff>
      <xdr:row>86</xdr:row>
      <xdr:rowOff>119743</xdr:rowOff>
    </xdr:to>
    <xdr:cxnSp macro="">
      <xdr:nvCxnSpPr>
        <xdr:cNvPr id="354" name="直線コネクタ 353">
          <a:extLst>
            <a:ext uri="{FF2B5EF4-FFF2-40B4-BE49-F238E27FC236}">
              <a16:creationId xmlns:a16="http://schemas.microsoft.com/office/drawing/2014/main" id="{603BC182-0B84-41E2-B5F1-1FAE00BBBC3C}"/>
            </a:ext>
          </a:extLst>
        </xdr:cNvPr>
        <xdr:cNvCxnSpPr/>
      </xdr:nvCxnSpPr>
      <xdr:spPr>
        <a:xfrm>
          <a:off x="8750300" y="148644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151147</xdr:rowOff>
    </xdr:from>
    <xdr:ext cx="469744" cy="259045"/>
    <xdr:sp macro="" textlink="">
      <xdr:nvSpPr>
        <xdr:cNvPr id="355" name="n_1aveValue【福祉施設】&#10;一人当たり面積">
          <a:extLst>
            <a:ext uri="{FF2B5EF4-FFF2-40B4-BE49-F238E27FC236}">
              <a16:creationId xmlns:a16="http://schemas.microsoft.com/office/drawing/2014/main" id="{90B225C3-8235-4C74-9E81-83F81127F499}"/>
            </a:ext>
          </a:extLst>
        </xdr:cNvPr>
        <xdr:cNvSpPr txBox="1"/>
      </xdr:nvSpPr>
      <xdr:spPr>
        <a:xfrm>
          <a:off x="9391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134819</xdr:rowOff>
    </xdr:from>
    <xdr:ext cx="469744" cy="259045"/>
    <xdr:sp macro="" textlink="">
      <xdr:nvSpPr>
        <xdr:cNvPr id="356" name="n_2aveValue【福祉施設】&#10;一人当たり面積">
          <a:extLst>
            <a:ext uri="{FF2B5EF4-FFF2-40B4-BE49-F238E27FC236}">
              <a16:creationId xmlns:a16="http://schemas.microsoft.com/office/drawing/2014/main" id="{2183A73F-1931-4266-8AF6-18149ABE03AF}"/>
            </a:ext>
          </a:extLst>
        </xdr:cNvPr>
        <xdr:cNvSpPr txBox="1"/>
      </xdr:nvSpPr>
      <xdr:spPr>
        <a:xfrm>
          <a:off x="8515427" y="1419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43378</xdr:rowOff>
    </xdr:from>
    <xdr:ext cx="469744" cy="259045"/>
    <xdr:sp macro="" textlink="">
      <xdr:nvSpPr>
        <xdr:cNvPr id="357" name="n_3aveValue【福祉施設】&#10;一人当たり面積">
          <a:extLst>
            <a:ext uri="{FF2B5EF4-FFF2-40B4-BE49-F238E27FC236}">
              <a16:creationId xmlns:a16="http://schemas.microsoft.com/office/drawing/2014/main" id="{956FDFC1-2156-4383-8CEA-F452E9439BAE}"/>
            </a:ext>
          </a:extLst>
        </xdr:cNvPr>
        <xdr:cNvSpPr txBox="1"/>
      </xdr:nvSpPr>
      <xdr:spPr>
        <a:xfrm>
          <a:off x="7626427" y="1410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66239</xdr:rowOff>
    </xdr:from>
    <xdr:ext cx="469744" cy="259045"/>
    <xdr:sp macro="" textlink="">
      <xdr:nvSpPr>
        <xdr:cNvPr id="358" name="n_4aveValue【福祉施設】&#10;一人当たり面積">
          <a:extLst>
            <a:ext uri="{FF2B5EF4-FFF2-40B4-BE49-F238E27FC236}">
              <a16:creationId xmlns:a16="http://schemas.microsoft.com/office/drawing/2014/main" id="{1B0FF9B6-272A-4A32-BB9F-0B54D092DD39}"/>
            </a:ext>
          </a:extLst>
        </xdr:cNvPr>
        <xdr:cNvSpPr txBox="1"/>
      </xdr:nvSpPr>
      <xdr:spPr>
        <a:xfrm>
          <a:off x="6737427" y="1412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161670</xdr:rowOff>
    </xdr:from>
    <xdr:ext cx="469744" cy="259045"/>
    <xdr:sp macro="" textlink="">
      <xdr:nvSpPr>
        <xdr:cNvPr id="359" name="n_1mainValue【福祉施設】&#10;一人当たり面積">
          <a:extLst>
            <a:ext uri="{FF2B5EF4-FFF2-40B4-BE49-F238E27FC236}">
              <a16:creationId xmlns:a16="http://schemas.microsoft.com/office/drawing/2014/main" id="{6F1CB90D-FE44-4C01-9765-6F5E8A8A3DB7}"/>
            </a:ext>
          </a:extLst>
        </xdr:cNvPr>
        <xdr:cNvSpPr txBox="1"/>
      </xdr:nvSpPr>
      <xdr:spPr>
        <a:xfrm>
          <a:off x="9391727" y="1490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161670</xdr:rowOff>
    </xdr:from>
    <xdr:ext cx="469744" cy="259045"/>
    <xdr:sp macro="" textlink="">
      <xdr:nvSpPr>
        <xdr:cNvPr id="360" name="n_2mainValue【福祉施設】&#10;一人当たり面積">
          <a:extLst>
            <a:ext uri="{FF2B5EF4-FFF2-40B4-BE49-F238E27FC236}">
              <a16:creationId xmlns:a16="http://schemas.microsoft.com/office/drawing/2014/main" id="{93591417-0710-4860-97B2-94ED0DEE1597}"/>
            </a:ext>
          </a:extLst>
        </xdr:cNvPr>
        <xdr:cNvSpPr txBox="1"/>
      </xdr:nvSpPr>
      <xdr:spPr>
        <a:xfrm>
          <a:off x="8515427" y="1490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1" name="正方形/長方形 360">
          <a:extLst>
            <a:ext uri="{FF2B5EF4-FFF2-40B4-BE49-F238E27FC236}">
              <a16:creationId xmlns:a16="http://schemas.microsoft.com/office/drawing/2014/main" id="{074B5464-72E9-47E5-9F40-D6E2A7F9B03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2" name="正方形/長方形 361">
          <a:extLst>
            <a:ext uri="{FF2B5EF4-FFF2-40B4-BE49-F238E27FC236}">
              <a16:creationId xmlns:a16="http://schemas.microsoft.com/office/drawing/2014/main" id="{BF814369-A16D-46D3-A889-CC5D3BF8D3C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3" name="正方形/長方形 362">
          <a:extLst>
            <a:ext uri="{FF2B5EF4-FFF2-40B4-BE49-F238E27FC236}">
              <a16:creationId xmlns:a16="http://schemas.microsoft.com/office/drawing/2014/main" id="{AF7870C7-EDCD-421E-8AF9-7158C69C9DD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4" name="正方形/長方形 363">
          <a:extLst>
            <a:ext uri="{FF2B5EF4-FFF2-40B4-BE49-F238E27FC236}">
              <a16:creationId xmlns:a16="http://schemas.microsoft.com/office/drawing/2014/main" id="{FE4656C1-B8F0-4480-91A7-0F402DEB8DE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5" name="正方形/長方形 364">
          <a:extLst>
            <a:ext uri="{FF2B5EF4-FFF2-40B4-BE49-F238E27FC236}">
              <a16:creationId xmlns:a16="http://schemas.microsoft.com/office/drawing/2014/main" id="{F55AF5C2-8150-451B-B319-DBC1EBE1EBA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6" name="正方形/長方形 365">
          <a:extLst>
            <a:ext uri="{FF2B5EF4-FFF2-40B4-BE49-F238E27FC236}">
              <a16:creationId xmlns:a16="http://schemas.microsoft.com/office/drawing/2014/main" id="{C98C2851-85B6-4DDB-A400-52C5D270A6A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7" name="正方形/長方形 366">
          <a:extLst>
            <a:ext uri="{FF2B5EF4-FFF2-40B4-BE49-F238E27FC236}">
              <a16:creationId xmlns:a16="http://schemas.microsoft.com/office/drawing/2014/main" id="{E17483C7-9175-4B78-ABC4-30A5113C645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正方形/長方形 367">
          <a:extLst>
            <a:ext uri="{FF2B5EF4-FFF2-40B4-BE49-F238E27FC236}">
              <a16:creationId xmlns:a16="http://schemas.microsoft.com/office/drawing/2014/main" id="{789DB34D-59EB-497E-8952-91CCEE8AD21B}"/>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9" name="テキスト ボックス 368">
          <a:extLst>
            <a:ext uri="{FF2B5EF4-FFF2-40B4-BE49-F238E27FC236}">
              <a16:creationId xmlns:a16="http://schemas.microsoft.com/office/drawing/2014/main" id="{6C9D2002-7528-448E-8A78-BAC92AAE5059}"/>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0" name="直線コネクタ 369">
          <a:extLst>
            <a:ext uri="{FF2B5EF4-FFF2-40B4-BE49-F238E27FC236}">
              <a16:creationId xmlns:a16="http://schemas.microsoft.com/office/drawing/2014/main" id="{E6691D38-6007-4121-AB9D-CE8B6BA74CFE}"/>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1" name="テキスト ボックス 370">
          <a:extLst>
            <a:ext uri="{FF2B5EF4-FFF2-40B4-BE49-F238E27FC236}">
              <a16:creationId xmlns:a16="http://schemas.microsoft.com/office/drawing/2014/main" id="{777D675A-221B-45FA-9776-1C3BD4842591}"/>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2" name="直線コネクタ 371">
          <a:extLst>
            <a:ext uri="{FF2B5EF4-FFF2-40B4-BE49-F238E27FC236}">
              <a16:creationId xmlns:a16="http://schemas.microsoft.com/office/drawing/2014/main" id="{6306A6FD-956E-4F2E-9764-DA789FD3DC17}"/>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3" name="テキスト ボックス 372">
          <a:extLst>
            <a:ext uri="{FF2B5EF4-FFF2-40B4-BE49-F238E27FC236}">
              <a16:creationId xmlns:a16="http://schemas.microsoft.com/office/drawing/2014/main" id="{94F5E2AF-611C-4350-8201-B05CAC4BF88D}"/>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4" name="直線コネクタ 373">
          <a:extLst>
            <a:ext uri="{FF2B5EF4-FFF2-40B4-BE49-F238E27FC236}">
              <a16:creationId xmlns:a16="http://schemas.microsoft.com/office/drawing/2014/main" id="{D05F22A4-26C0-4F19-B681-203165F71667}"/>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5" name="テキスト ボックス 374">
          <a:extLst>
            <a:ext uri="{FF2B5EF4-FFF2-40B4-BE49-F238E27FC236}">
              <a16:creationId xmlns:a16="http://schemas.microsoft.com/office/drawing/2014/main" id="{FFA882DB-9464-489B-92D7-090173E8EA19}"/>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6" name="直線コネクタ 375">
          <a:extLst>
            <a:ext uri="{FF2B5EF4-FFF2-40B4-BE49-F238E27FC236}">
              <a16:creationId xmlns:a16="http://schemas.microsoft.com/office/drawing/2014/main" id="{14E3012B-0A57-4BEC-B4F1-8683882B48F8}"/>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7" name="テキスト ボックス 376">
          <a:extLst>
            <a:ext uri="{FF2B5EF4-FFF2-40B4-BE49-F238E27FC236}">
              <a16:creationId xmlns:a16="http://schemas.microsoft.com/office/drawing/2014/main" id="{7934F7B3-F05A-4D8F-A6F7-0E63E0F15AF4}"/>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8" name="直線コネクタ 377">
          <a:extLst>
            <a:ext uri="{FF2B5EF4-FFF2-40B4-BE49-F238E27FC236}">
              <a16:creationId xmlns:a16="http://schemas.microsoft.com/office/drawing/2014/main" id="{5F08A2DB-587B-4A31-8A07-6642DACC44AA}"/>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9" name="テキスト ボックス 378">
          <a:extLst>
            <a:ext uri="{FF2B5EF4-FFF2-40B4-BE49-F238E27FC236}">
              <a16:creationId xmlns:a16="http://schemas.microsoft.com/office/drawing/2014/main" id="{69E7FDE0-B35C-4231-BAF8-3FE96E79DB03}"/>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0" name="直線コネクタ 379">
          <a:extLst>
            <a:ext uri="{FF2B5EF4-FFF2-40B4-BE49-F238E27FC236}">
              <a16:creationId xmlns:a16="http://schemas.microsoft.com/office/drawing/2014/main" id="{E44889FB-5133-4481-B26B-54B61CF74D0B}"/>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1" name="テキスト ボックス 380">
          <a:extLst>
            <a:ext uri="{FF2B5EF4-FFF2-40B4-BE49-F238E27FC236}">
              <a16:creationId xmlns:a16="http://schemas.microsoft.com/office/drawing/2014/main" id="{E86CA4E0-BC51-4F04-B9C0-E7E14E43466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2" name="直線コネクタ 381">
          <a:extLst>
            <a:ext uri="{FF2B5EF4-FFF2-40B4-BE49-F238E27FC236}">
              <a16:creationId xmlns:a16="http://schemas.microsoft.com/office/drawing/2014/main" id="{4847A8F5-FF9C-47AE-BFDD-F71CC227AA1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3" name="テキスト ボックス 382">
          <a:extLst>
            <a:ext uri="{FF2B5EF4-FFF2-40B4-BE49-F238E27FC236}">
              <a16:creationId xmlns:a16="http://schemas.microsoft.com/office/drawing/2014/main" id="{E26A68C9-26E0-4BCA-BA58-B18673E3AD47}"/>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4" name="直線コネクタ 383">
          <a:extLst>
            <a:ext uri="{FF2B5EF4-FFF2-40B4-BE49-F238E27FC236}">
              <a16:creationId xmlns:a16="http://schemas.microsoft.com/office/drawing/2014/main" id="{2281D9C7-4487-4EFA-A9CB-1200A23E4CF1}"/>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市民会館】&#10;有形固定資産減価償却率グラフ枠">
          <a:extLst>
            <a:ext uri="{FF2B5EF4-FFF2-40B4-BE49-F238E27FC236}">
              <a16:creationId xmlns:a16="http://schemas.microsoft.com/office/drawing/2014/main" id="{2818176B-A56B-4D6F-A99D-DB4056FFC94A}"/>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17418</xdr:rowOff>
    </xdr:from>
    <xdr:to>
      <xdr:col>24</xdr:col>
      <xdr:colOff>62865</xdr:colOff>
      <xdr:row>108</xdr:row>
      <xdr:rowOff>100693</xdr:rowOff>
    </xdr:to>
    <xdr:cxnSp macro="">
      <xdr:nvCxnSpPr>
        <xdr:cNvPr id="386" name="直線コネクタ 385">
          <a:extLst>
            <a:ext uri="{FF2B5EF4-FFF2-40B4-BE49-F238E27FC236}">
              <a16:creationId xmlns:a16="http://schemas.microsoft.com/office/drawing/2014/main" id="{19A97922-5E48-4787-8C27-9EF4B5F844E1}"/>
            </a:ext>
          </a:extLst>
        </xdr:cNvPr>
        <xdr:cNvCxnSpPr/>
      </xdr:nvCxnSpPr>
      <xdr:spPr>
        <a:xfrm flipV="1">
          <a:off x="4634865" y="17162418"/>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104520</xdr:rowOff>
    </xdr:from>
    <xdr:ext cx="405111" cy="259045"/>
    <xdr:sp macro="" textlink="">
      <xdr:nvSpPr>
        <xdr:cNvPr id="387" name="【市民会館】&#10;有形固定資産減価償却率最小値テキスト">
          <a:extLst>
            <a:ext uri="{FF2B5EF4-FFF2-40B4-BE49-F238E27FC236}">
              <a16:creationId xmlns:a16="http://schemas.microsoft.com/office/drawing/2014/main" id="{4B84B860-1D21-41B7-A861-3F652EB37D72}"/>
            </a:ext>
          </a:extLst>
        </xdr:cNvPr>
        <xdr:cNvSpPr txBox="1"/>
      </xdr:nvSpPr>
      <xdr:spPr>
        <a:xfrm>
          <a:off x="4673600" y="1862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100693</xdr:rowOff>
    </xdr:from>
    <xdr:to>
      <xdr:col>24</xdr:col>
      <xdr:colOff>152400</xdr:colOff>
      <xdr:row>108</xdr:row>
      <xdr:rowOff>100693</xdr:rowOff>
    </xdr:to>
    <xdr:cxnSp macro="">
      <xdr:nvCxnSpPr>
        <xdr:cNvPr id="388" name="直線コネクタ 387">
          <a:extLst>
            <a:ext uri="{FF2B5EF4-FFF2-40B4-BE49-F238E27FC236}">
              <a16:creationId xmlns:a16="http://schemas.microsoft.com/office/drawing/2014/main" id="{B9242EF4-E147-4259-A611-5796FF6954F1}"/>
            </a:ext>
          </a:extLst>
        </xdr:cNvPr>
        <xdr:cNvCxnSpPr/>
      </xdr:nvCxnSpPr>
      <xdr:spPr>
        <a:xfrm>
          <a:off x="4546600" y="1861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135545</xdr:rowOff>
    </xdr:from>
    <xdr:ext cx="340478" cy="259045"/>
    <xdr:sp macro="" textlink="">
      <xdr:nvSpPr>
        <xdr:cNvPr id="389" name="【市民会館】&#10;有形固定資産減価償却率最大値テキスト">
          <a:extLst>
            <a:ext uri="{FF2B5EF4-FFF2-40B4-BE49-F238E27FC236}">
              <a16:creationId xmlns:a16="http://schemas.microsoft.com/office/drawing/2014/main" id="{8F637690-3F37-452A-ABD6-7BB5D3259D86}"/>
            </a:ext>
          </a:extLst>
        </xdr:cNvPr>
        <xdr:cNvSpPr txBox="1"/>
      </xdr:nvSpPr>
      <xdr:spPr>
        <a:xfrm>
          <a:off x="4673600" y="169376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17418</xdr:rowOff>
    </xdr:from>
    <xdr:to>
      <xdr:col>24</xdr:col>
      <xdr:colOff>152400</xdr:colOff>
      <xdr:row>100</xdr:row>
      <xdr:rowOff>17418</xdr:rowOff>
    </xdr:to>
    <xdr:cxnSp macro="">
      <xdr:nvCxnSpPr>
        <xdr:cNvPr id="390" name="直線コネクタ 389">
          <a:extLst>
            <a:ext uri="{FF2B5EF4-FFF2-40B4-BE49-F238E27FC236}">
              <a16:creationId xmlns:a16="http://schemas.microsoft.com/office/drawing/2014/main" id="{33CF771A-482F-4F05-BF7A-814CAC441A0A}"/>
            </a:ext>
          </a:extLst>
        </xdr:cNvPr>
        <xdr:cNvCxnSpPr/>
      </xdr:nvCxnSpPr>
      <xdr:spPr>
        <a:xfrm>
          <a:off x="4546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90369</xdr:rowOff>
    </xdr:from>
    <xdr:ext cx="405111" cy="259045"/>
    <xdr:sp macro="" textlink="">
      <xdr:nvSpPr>
        <xdr:cNvPr id="391" name="【市民会館】&#10;有形固定資産減価償却率平均値テキスト">
          <a:extLst>
            <a:ext uri="{FF2B5EF4-FFF2-40B4-BE49-F238E27FC236}">
              <a16:creationId xmlns:a16="http://schemas.microsoft.com/office/drawing/2014/main" id="{12F74D4B-3110-4629-9F8F-44FE90619E1E}"/>
            </a:ext>
          </a:extLst>
        </xdr:cNvPr>
        <xdr:cNvSpPr txBox="1"/>
      </xdr:nvSpPr>
      <xdr:spPr>
        <a:xfrm>
          <a:off x="4673600" y="17921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111942</xdr:rowOff>
    </xdr:from>
    <xdr:to>
      <xdr:col>24</xdr:col>
      <xdr:colOff>114300</xdr:colOff>
      <xdr:row>105</xdr:row>
      <xdr:rowOff>42092</xdr:rowOff>
    </xdr:to>
    <xdr:sp macro="" textlink="">
      <xdr:nvSpPr>
        <xdr:cNvPr id="392" name="フローチャート: 判断 391">
          <a:extLst>
            <a:ext uri="{FF2B5EF4-FFF2-40B4-BE49-F238E27FC236}">
              <a16:creationId xmlns:a16="http://schemas.microsoft.com/office/drawing/2014/main" id="{92336EE7-2BF1-4785-8757-AA618FD9A354}"/>
            </a:ext>
          </a:extLst>
        </xdr:cNvPr>
        <xdr:cNvSpPr/>
      </xdr:nvSpPr>
      <xdr:spPr>
        <a:xfrm>
          <a:off x="45847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58057</xdr:rowOff>
    </xdr:from>
    <xdr:to>
      <xdr:col>20</xdr:col>
      <xdr:colOff>38100</xdr:colOff>
      <xdr:row>104</xdr:row>
      <xdr:rowOff>159657</xdr:rowOff>
    </xdr:to>
    <xdr:sp macro="" textlink="">
      <xdr:nvSpPr>
        <xdr:cNvPr id="393" name="フローチャート: 判断 392">
          <a:extLst>
            <a:ext uri="{FF2B5EF4-FFF2-40B4-BE49-F238E27FC236}">
              <a16:creationId xmlns:a16="http://schemas.microsoft.com/office/drawing/2014/main" id="{A997373D-91A2-4E39-A401-22AACE5A2D61}"/>
            </a:ext>
          </a:extLst>
        </xdr:cNvPr>
        <xdr:cNvSpPr/>
      </xdr:nvSpPr>
      <xdr:spPr>
        <a:xfrm>
          <a:off x="3746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67855</xdr:rowOff>
    </xdr:from>
    <xdr:to>
      <xdr:col>15</xdr:col>
      <xdr:colOff>101600</xdr:colOff>
      <xdr:row>104</xdr:row>
      <xdr:rowOff>169455</xdr:rowOff>
    </xdr:to>
    <xdr:sp macro="" textlink="">
      <xdr:nvSpPr>
        <xdr:cNvPr id="394" name="フローチャート: 判断 393">
          <a:extLst>
            <a:ext uri="{FF2B5EF4-FFF2-40B4-BE49-F238E27FC236}">
              <a16:creationId xmlns:a16="http://schemas.microsoft.com/office/drawing/2014/main" id="{B8B7CD99-CEE0-4287-9149-807C74A234E7}"/>
            </a:ext>
          </a:extLst>
        </xdr:cNvPr>
        <xdr:cNvSpPr/>
      </xdr:nvSpPr>
      <xdr:spPr>
        <a:xfrm>
          <a:off x="2857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66221</xdr:rowOff>
    </xdr:from>
    <xdr:to>
      <xdr:col>10</xdr:col>
      <xdr:colOff>165100</xdr:colOff>
      <xdr:row>104</xdr:row>
      <xdr:rowOff>167821</xdr:rowOff>
    </xdr:to>
    <xdr:sp macro="" textlink="">
      <xdr:nvSpPr>
        <xdr:cNvPr id="395" name="フローチャート: 判断 394">
          <a:extLst>
            <a:ext uri="{FF2B5EF4-FFF2-40B4-BE49-F238E27FC236}">
              <a16:creationId xmlns:a16="http://schemas.microsoft.com/office/drawing/2014/main" id="{3C1B77CA-C362-4480-8358-284A06AD229A}"/>
            </a:ext>
          </a:extLst>
        </xdr:cNvPr>
        <xdr:cNvSpPr/>
      </xdr:nvSpPr>
      <xdr:spPr>
        <a:xfrm>
          <a:off x="1968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25400</xdr:rowOff>
    </xdr:from>
    <xdr:to>
      <xdr:col>6</xdr:col>
      <xdr:colOff>38100</xdr:colOff>
      <xdr:row>104</xdr:row>
      <xdr:rowOff>127000</xdr:rowOff>
    </xdr:to>
    <xdr:sp macro="" textlink="">
      <xdr:nvSpPr>
        <xdr:cNvPr id="396" name="フローチャート: 判断 395">
          <a:extLst>
            <a:ext uri="{FF2B5EF4-FFF2-40B4-BE49-F238E27FC236}">
              <a16:creationId xmlns:a16="http://schemas.microsoft.com/office/drawing/2014/main" id="{FB7DB208-CF2E-484E-A9A1-E235C061F04F}"/>
            </a:ext>
          </a:extLst>
        </xdr:cNvPr>
        <xdr:cNvSpPr/>
      </xdr:nvSpPr>
      <xdr:spPr>
        <a:xfrm>
          <a:off x="1079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id="{0A9306D4-DF1E-4557-AD16-CEE0B3F72F72}"/>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id="{A2CCF0CF-ECBC-4319-BE08-DB737E9F4F5D}"/>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F7699D77-D068-4C1A-AD95-9510F8B8D19E}"/>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E2ADF637-065B-47CA-B421-F3974EC05B47}"/>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id="{4209129B-D9A6-4C8D-A55F-35326F78E24C}"/>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98879</xdr:rowOff>
    </xdr:from>
    <xdr:to>
      <xdr:col>24</xdr:col>
      <xdr:colOff>114300</xdr:colOff>
      <xdr:row>105</xdr:row>
      <xdr:rowOff>29029</xdr:rowOff>
    </xdr:to>
    <xdr:sp macro="" textlink="">
      <xdr:nvSpPr>
        <xdr:cNvPr id="402" name="楕円 401">
          <a:extLst>
            <a:ext uri="{FF2B5EF4-FFF2-40B4-BE49-F238E27FC236}">
              <a16:creationId xmlns:a16="http://schemas.microsoft.com/office/drawing/2014/main" id="{5879EADC-0B97-46EA-AB2A-DB8A1B29BF2C}"/>
            </a:ext>
          </a:extLst>
        </xdr:cNvPr>
        <xdr:cNvSpPr/>
      </xdr:nvSpPr>
      <xdr:spPr>
        <a:xfrm>
          <a:off x="4584700" y="1792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121756</xdr:rowOff>
    </xdr:from>
    <xdr:ext cx="405111" cy="259045"/>
    <xdr:sp macro="" textlink="">
      <xdr:nvSpPr>
        <xdr:cNvPr id="403" name="【市民会館】&#10;有形固定資産減価償却率該当値テキスト">
          <a:extLst>
            <a:ext uri="{FF2B5EF4-FFF2-40B4-BE49-F238E27FC236}">
              <a16:creationId xmlns:a16="http://schemas.microsoft.com/office/drawing/2014/main" id="{5108B130-9526-422C-9F60-DB6B0B365B51}"/>
            </a:ext>
          </a:extLst>
        </xdr:cNvPr>
        <xdr:cNvSpPr txBox="1"/>
      </xdr:nvSpPr>
      <xdr:spPr>
        <a:xfrm>
          <a:off x="4673600" y="17781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62956</xdr:rowOff>
    </xdr:from>
    <xdr:to>
      <xdr:col>20</xdr:col>
      <xdr:colOff>38100</xdr:colOff>
      <xdr:row>104</xdr:row>
      <xdr:rowOff>164556</xdr:rowOff>
    </xdr:to>
    <xdr:sp macro="" textlink="">
      <xdr:nvSpPr>
        <xdr:cNvPr id="404" name="楕円 403">
          <a:extLst>
            <a:ext uri="{FF2B5EF4-FFF2-40B4-BE49-F238E27FC236}">
              <a16:creationId xmlns:a16="http://schemas.microsoft.com/office/drawing/2014/main" id="{3300196F-091C-4634-B088-6F5DF1BDDBDC}"/>
            </a:ext>
          </a:extLst>
        </xdr:cNvPr>
        <xdr:cNvSpPr/>
      </xdr:nvSpPr>
      <xdr:spPr>
        <a:xfrm>
          <a:off x="3746500" y="1789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113756</xdr:rowOff>
    </xdr:from>
    <xdr:to>
      <xdr:col>24</xdr:col>
      <xdr:colOff>63500</xdr:colOff>
      <xdr:row>104</xdr:row>
      <xdr:rowOff>149679</xdr:rowOff>
    </xdr:to>
    <xdr:cxnSp macro="">
      <xdr:nvCxnSpPr>
        <xdr:cNvPr id="405" name="直線コネクタ 404">
          <a:extLst>
            <a:ext uri="{FF2B5EF4-FFF2-40B4-BE49-F238E27FC236}">
              <a16:creationId xmlns:a16="http://schemas.microsoft.com/office/drawing/2014/main" id="{914EDA97-690E-42F7-AEC0-92EFA1C2357D}"/>
            </a:ext>
          </a:extLst>
        </xdr:cNvPr>
        <xdr:cNvCxnSpPr/>
      </xdr:nvCxnSpPr>
      <xdr:spPr>
        <a:xfrm>
          <a:off x="3797300" y="17944556"/>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27032</xdr:rowOff>
    </xdr:from>
    <xdr:to>
      <xdr:col>15</xdr:col>
      <xdr:colOff>101600</xdr:colOff>
      <xdr:row>104</xdr:row>
      <xdr:rowOff>128632</xdr:rowOff>
    </xdr:to>
    <xdr:sp macro="" textlink="">
      <xdr:nvSpPr>
        <xdr:cNvPr id="406" name="楕円 405">
          <a:extLst>
            <a:ext uri="{FF2B5EF4-FFF2-40B4-BE49-F238E27FC236}">
              <a16:creationId xmlns:a16="http://schemas.microsoft.com/office/drawing/2014/main" id="{339B3405-51D7-4BA8-B2EB-459B80F0DD92}"/>
            </a:ext>
          </a:extLst>
        </xdr:cNvPr>
        <xdr:cNvSpPr/>
      </xdr:nvSpPr>
      <xdr:spPr>
        <a:xfrm>
          <a:off x="2857500" y="1785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77832</xdr:rowOff>
    </xdr:from>
    <xdr:to>
      <xdr:col>19</xdr:col>
      <xdr:colOff>177800</xdr:colOff>
      <xdr:row>104</xdr:row>
      <xdr:rowOff>113756</xdr:rowOff>
    </xdr:to>
    <xdr:cxnSp macro="">
      <xdr:nvCxnSpPr>
        <xdr:cNvPr id="407" name="直線コネクタ 406">
          <a:extLst>
            <a:ext uri="{FF2B5EF4-FFF2-40B4-BE49-F238E27FC236}">
              <a16:creationId xmlns:a16="http://schemas.microsoft.com/office/drawing/2014/main" id="{9A43B6C0-BA3D-4006-A3BB-370A617BD7E5}"/>
            </a:ext>
          </a:extLst>
        </xdr:cNvPr>
        <xdr:cNvCxnSpPr/>
      </xdr:nvCxnSpPr>
      <xdr:spPr>
        <a:xfrm>
          <a:off x="2908300" y="1790863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169092</xdr:rowOff>
    </xdr:from>
    <xdr:to>
      <xdr:col>10</xdr:col>
      <xdr:colOff>165100</xdr:colOff>
      <xdr:row>104</xdr:row>
      <xdr:rowOff>99242</xdr:rowOff>
    </xdr:to>
    <xdr:sp macro="" textlink="">
      <xdr:nvSpPr>
        <xdr:cNvPr id="408" name="楕円 407">
          <a:extLst>
            <a:ext uri="{FF2B5EF4-FFF2-40B4-BE49-F238E27FC236}">
              <a16:creationId xmlns:a16="http://schemas.microsoft.com/office/drawing/2014/main" id="{6B8F03EA-7F60-4D63-9186-BE0FD33752C8}"/>
            </a:ext>
          </a:extLst>
        </xdr:cNvPr>
        <xdr:cNvSpPr/>
      </xdr:nvSpPr>
      <xdr:spPr>
        <a:xfrm>
          <a:off x="1968500" y="1782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48442</xdr:rowOff>
    </xdr:from>
    <xdr:to>
      <xdr:col>15</xdr:col>
      <xdr:colOff>50800</xdr:colOff>
      <xdr:row>104</xdr:row>
      <xdr:rowOff>77832</xdr:rowOff>
    </xdr:to>
    <xdr:cxnSp macro="">
      <xdr:nvCxnSpPr>
        <xdr:cNvPr id="409" name="直線コネクタ 408">
          <a:extLst>
            <a:ext uri="{FF2B5EF4-FFF2-40B4-BE49-F238E27FC236}">
              <a16:creationId xmlns:a16="http://schemas.microsoft.com/office/drawing/2014/main" id="{9608113A-25DD-479B-A650-F43BFCD51052}"/>
            </a:ext>
          </a:extLst>
        </xdr:cNvPr>
        <xdr:cNvCxnSpPr/>
      </xdr:nvCxnSpPr>
      <xdr:spPr>
        <a:xfrm>
          <a:off x="2019300" y="17879242"/>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4734</xdr:rowOff>
    </xdr:from>
    <xdr:ext cx="405111" cy="259045"/>
    <xdr:sp macro="" textlink="">
      <xdr:nvSpPr>
        <xdr:cNvPr id="410" name="n_1aveValue【市民会館】&#10;有形固定資産減価償却率">
          <a:extLst>
            <a:ext uri="{FF2B5EF4-FFF2-40B4-BE49-F238E27FC236}">
              <a16:creationId xmlns:a16="http://schemas.microsoft.com/office/drawing/2014/main" id="{1F7D096F-F0F2-4043-B525-D2DE501E40E8}"/>
            </a:ext>
          </a:extLst>
        </xdr:cNvPr>
        <xdr:cNvSpPr txBox="1"/>
      </xdr:nvSpPr>
      <xdr:spPr>
        <a:xfrm>
          <a:off x="35820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160582</xdr:rowOff>
    </xdr:from>
    <xdr:ext cx="405111" cy="259045"/>
    <xdr:sp macro="" textlink="">
      <xdr:nvSpPr>
        <xdr:cNvPr id="411" name="n_2aveValue【市民会館】&#10;有形固定資産減価償却率">
          <a:extLst>
            <a:ext uri="{FF2B5EF4-FFF2-40B4-BE49-F238E27FC236}">
              <a16:creationId xmlns:a16="http://schemas.microsoft.com/office/drawing/2014/main" id="{2510703C-2F01-4A16-A359-CC14978C1145}"/>
            </a:ext>
          </a:extLst>
        </xdr:cNvPr>
        <xdr:cNvSpPr txBox="1"/>
      </xdr:nvSpPr>
      <xdr:spPr>
        <a:xfrm>
          <a:off x="2705744" y="1799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158948</xdr:rowOff>
    </xdr:from>
    <xdr:ext cx="405111" cy="259045"/>
    <xdr:sp macro="" textlink="">
      <xdr:nvSpPr>
        <xdr:cNvPr id="412" name="n_3aveValue【市民会館】&#10;有形固定資産減価償却率">
          <a:extLst>
            <a:ext uri="{FF2B5EF4-FFF2-40B4-BE49-F238E27FC236}">
              <a16:creationId xmlns:a16="http://schemas.microsoft.com/office/drawing/2014/main" id="{B573D526-4C5F-443A-B8FE-A13E026D08DE}"/>
            </a:ext>
          </a:extLst>
        </xdr:cNvPr>
        <xdr:cNvSpPr txBox="1"/>
      </xdr:nvSpPr>
      <xdr:spPr>
        <a:xfrm>
          <a:off x="1816744" y="1798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143527</xdr:rowOff>
    </xdr:from>
    <xdr:ext cx="405111" cy="259045"/>
    <xdr:sp macro="" textlink="">
      <xdr:nvSpPr>
        <xdr:cNvPr id="413" name="n_4aveValue【市民会館】&#10;有形固定資産減価償却率">
          <a:extLst>
            <a:ext uri="{FF2B5EF4-FFF2-40B4-BE49-F238E27FC236}">
              <a16:creationId xmlns:a16="http://schemas.microsoft.com/office/drawing/2014/main" id="{3B328686-F64E-4E8A-8C2F-3903C023BF4C}"/>
            </a:ext>
          </a:extLst>
        </xdr:cNvPr>
        <xdr:cNvSpPr txBox="1"/>
      </xdr:nvSpPr>
      <xdr:spPr>
        <a:xfrm>
          <a:off x="927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155683</xdr:rowOff>
    </xdr:from>
    <xdr:ext cx="405111" cy="259045"/>
    <xdr:sp macro="" textlink="">
      <xdr:nvSpPr>
        <xdr:cNvPr id="414" name="n_1mainValue【市民会館】&#10;有形固定資産減価償却率">
          <a:extLst>
            <a:ext uri="{FF2B5EF4-FFF2-40B4-BE49-F238E27FC236}">
              <a16:creationId xmlns:a16="http://schemas.microsoft.com/office/drawing/2014/main" id="{8F0AEA9F-72CA-4973-B34C-B6A8A008215D}"/>
            </a:ext>
          </a:extLst>
        </xdr:cNvPr>
        <xdr:cNvSpPr txBox="1"/>
      </xdr:nvSpPr>
      <xdr:spPr>
        <a:xfrm>
          <a:off x="3582044" y="1798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145159</xdr:rowOff>
    </xdr:from>
    <xdr:ext cx="405111" cy="259045"/>
    <xdr:sp macro="" textlink="">
      <xdr:nvSpPr>
        <xdr:cNvPr id="415" name="n_2mainValue【市民会館】&#10;有形固定資産減価償却率">
          <a:extLst>
            <a:ext uri="{FF2B5EF4-FFF2-40B4-BE49-F238E27FC236}">
              <a16:creationId xmlns:a16="http://schemas.microsoft.com/office/drawing/2014/main" id="{D918B457-1F8A-4620-B62E-4620D4B44BB4}"/>
            </a:ext>
          </a:extLst>
        </xdr:cNvPr>
        <xdr:cNvSpPr txBox="1"/>
      </xdr:nvSpPr>
      <xdr:spPr>
        <a:xfrm>
          <a:off x="2705744" y="1763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115769</xdr:rowOff>
    </xdr:from>
    <xdr:ext cx="405111" cy="259045"/>
    <xdr:sp macro="" textlink="">
      <xdr:nvSpPr>
        <xdr:cNvPr id="416" name="n_3mainValue【市民会館】&#10;有形固定資産減価償却率">
          <a:extLst>
            <a:ext uri="{FF2B5EF4-FFF2-40B4-BE49-F238E27FC236}">
              <a16:creationId xmlns:a16="http://schemas.microsoft.com/office/drawing/2014/main" id="{5D0C112B-8694-4F05-BFC5-53E2AD999169}"/>
            </a:ext>
          </a:extLst>
        </xdr:cNvPr>
        <xdr:cNvSpPr txBox="1"/>
      </xdr:nvSpPr>
      <xdr:spPr>
        <a:xfrm>
          <a:off x="1816744" y="1760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7" name="正方形/長方形 416">
          <a:extLst>
            <a:ext uri="{FF2B5EF4-FFF2-40B4-BE49-F238E27FC236}">
              <a16:creationId xmlns:a16="http://schemas.microsoft.com/office/drawing/2014/main" id="{D7B05B80-7E99-4F98-854A-4BE77D53DC5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8" name="正方形/長方形 417">
          <a:extLst>
            <a:ext uri="{FF2B5EF4-FFF2-40B4-BE49-F238E27FC236}">
              <a16:creationId xmlns:a16="http://schemas.microsoft.com/office/drawing/2014/main" id="{DE9F820E-46DB-4312-80B9-93D1760D6F8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9" name="正方形/長方形 418">
          <a:extLst>
            <a:ext uri="{FF2B5EF4-FFF2-40B4-BE49-F238E27FC236}">
              <a16:creationId xmlns:a16="http://schemas.microsoft.com/office/drawing/2014/main" id="{B1D535FE-3296-41B2-85B6-1BA7191D2A9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0" name="正方形/長方形 419">
          <a:extLst>
            <a:ext uri="{FF2B5EF4-FFF2-40B4-BE49-F238E27FC236}">
              <a16:creationId xmlns:a16="http://schemas.microsoft.com/office/drawing/2014/main" id="{8AC39406-841F-483A-BC82-0C81554BCFB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1" name="正方形/長方形 420">
          <a:extLst>
            <a:ext uri="{FF2B5EF4-FFF2-40B4-BE49-F238E27FC236}">
              <a16:creationId xmlns:a16="http://schemas.microsoft.com/office/drawing/2014/main" id="{D2F62D2A-DAF4-4288-8DBA-7DD0938D895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2" name="正方形/長方形 421">
          <a:extLst>
            <a:ext uri="{FF2B5EF4-FFF2-40B4-BE49-F238E27FC236}">
              <a16:creationId xmlns:a16="http://schemas.microsoft.com/office/drawing/2014/main" id="{03D3058D-66E7-4DFD-9608-515734E69D0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3" name="正方形/長方形 422">
          <a:extLst>
            <a:ext uri="{FF2B5EF4-FFF2-40B4-BE49-F238E27FC236}">
              <a16:creationId xmlns:a16="http://schemas.microsoft.com/office/drawing/2014/main" id="{81C60831-9509-475A-90CE-15FEA964787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4" name="正方形/長方形 423">
          <a:extLst>
            <a:ext uri="{FF2B5EF4-FFF2-40B4-BE49-F238E27FC236}">
              <a16:creationId xmlns:a16="http://schemas.microsoft.com/office/drawing/2014/main" id="{E0F6EB62-DD13-4E86-889E-391A674F14C4}"/>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5" name="テキスト ボックス 424">
          <a:extLst>
            <a:ext uri="{FF2B5EF4-FFF2-40B4-BE49-F238E27FC236}">
              <a16:creationId xmlns:a16="http://schemas.microsoft.com/office/drawing/2014/main" id="{B6964021-9F8E-43F7-8425-ABF74CD47779}"/>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6" name="直線コネクタ 425">
          <a:extLst>
            <a:ext uri="{FF2B5EF4-FFF2-40B4-BE49-F238E27FC236}">
              <a16:creationId xmlns:a16="http://schemas.microsoft.com/office/drawing/2014/main" id="{7192A571-30E4-4FD5-88E6-3304E9B7602A}"/>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7" name="直線コネクタ 426">
          <a:extLst>
            <a:ext uri="{FF2B5EF4-FFF2-40B4-BE49-F238E27FC236}">
              <a16:creationId xmlns:a16="http://schemas.microsoft.com/office/drawing/2014/main" id="{C7AB2667-848A-4D0B-85D8-D6210E49F90A}"/>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28" name="テキスト ボックス 427">
          <a:extLst>
            <a:ext uri="{FF2B5EF4-FFF2-40B4-BE49-F238E27FC236}">
              <a16:creationId xmlns:a16="http://schemas.microsoft.com/office/drawing/2014/main" id="{C3DA0468-D3E5-4100-A6BF-D266F23BCA8A}"/>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9" name="直線コネクタ 428">
          <a:extLst>
            <a:ext uri="{FF2B5EF4-FFF2-40B4-BE49-F238E27FC236}">
              <a16:creationId xmlns:a16="http://schemas.microsoft.com/office/drawing/2014/main" id="{12FF8682-AC9D-45A7-B623-021CB22CFF3C}"/>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30" name="テキスト ボックス 429">
          <a:extLst>
            <a:ext uri="{FF2B5EF4-FFF2-40B4-BE49-F238E27FC236}">
              <a16:creationId xmlns:a16="http://schemas.microsoft.com/office/drawing/2014/main" id="{37610244-7A3D-48EE-A327-2A65BB057B7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31" name="直線コネクタ 430">
          <a:extLst>
            <a:ext uri="{FF2B5EF4-FFF2-40B4-BE49-F238E27FC236}">
              <a16:creationId xmlns:a16="http://schemas.microsoft.com/office/drawing/2014/main" id="{6695A6D7-12C2-47B0-A8B5-6E4AD2B75D0D}"/>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32" name="テキスト ボックス 431">
          <a:extLst>
            <a:ext uri="{FF2B5EF4-FFF2-40B4-BE49-F238E27FC236}">
              <a16:creationId xmlns:a16="http://schemas.microsoft.com/office/drawing/2014/main" id="{1C4352D7-1B44-418A-BA09-93E310F64AEC}"/>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3" name="直線コネクタ 432">
          <a:extLst>
            <a:ext uri="{FF2B5EF4-FFF2-40B4-BE49-F238E27FC236}">
              <a16:creationId xmlns:a16="http://schemas.microsoft.com/office/drawing/2014/main" id="{3D2AFFB5-056A-4F8D-9EC0-91B61C7AB96C}"/>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34" name="テキスト ボックス 433">
          <a:extLst>
            <a:ext uri="{FF2B5EF4-FFF2-40B4-BE49-F238E27FC236}">
              <a16:creationId xmlns:a16="http://schemas.microsoft.com/office/drawing/2014/main" id="{69F13491-0A7F-433E-A3BE-F99CF465A582}"/>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35" name="直線コネクタ 434">
          <a:extLst>
            <a:ext uri="{FF2B5EF4-FFF2-40B4-BE49-F238E27FC236}">
              <a16:creationId xmlns:a16="http://schemas.microsoft.com/office/drawing/2014/main" id="{ABF7C5FA-A35A-478A-B4EB-9D3B3095D5C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36" name="テキスト ボックス 435">
          <a:extLst>
            <a:ext uri="{FF2B5EF4-FFF2-40B4-BE49-F238E27FC236}">
              <a16:creationId xmlns:a16="http://schemas.microsoft.com/office/drawing/2014/main" id="{F2D14F6F-838A-446C-90B0-6AAABAC30281}"/>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7" name="直線コネクタ 436">
          <a:extLst>
            <a:ext uri="{FF2B5EF4-FFF2-40B4-BE49-F238E27FC236}">
              <a16:creationId xmlns:a16="http://schemas.microsoft.com/office/drawing/2014/main" id="{F640513B-6666-4EA9-9D30-55002696278E}"/>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8" name="テキスト ボックス 437">
          <a:extLst>
            <a:ext uri="{FF2B5EF4-FFF2-40B4-BE49-F238E27FC236}">
              <a16:creationId xmlns:a16="http://schemas.microsoft.com/office/drawing/2014/main" id="{DF80A3E7-7354-4D0A-8095-70A28A23057B}"/>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9" name="【市民会館】&#10;一人当たり面積グラフ枠">
          <a:extLst>
            <a:ext uri="{FF2B5EF4-FFF2-40B4-BE49-F238E27FC236}">
              <a16:creationId xmlns:a16="http://schemas.microsoft.com/office/drawing/2014/main" id="{7B3FB5F0-2DF6-42C7-871F-9E45C7045B8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57150</xdr:rowOff>
    </xdr:from>
    <xdr:to>
      <xdr:col>54</xdr:col>
      <xdr:colOff>189865</xdr:colOff>
      <xdr:row>108</xdr:row>
      <xdr:rowOff>95250</xdr:rowOff>
    </xdr:to>
    <xdr:cxnSp macro="">
      <xdr:nvCxnSpPr>
        <xdr:cNvPr id="440" name="直線コネクタ 439">
          <a:extLst>
            <a:ext uri="{FF2B5EF4-FFF2-40B4-BE49-F238E27FC236}">
              <a16:creationId xmlns:a16="http://schemas.microsoft.com/office/drawing/2014/main" id="{6F4F409C-5EAA-4C97-9FBD-D042A7A06035}"/>
            </a:ext>
          </a:extLst>
        </xdr:cNvPr>
        <xdr:cNvCxnSpPr/>
      </xdr:nvCxnSpPr>
      <xdr:spPr>
        <a:xfrm flipV="1">
          <a:off x="10476865" y="170307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441" name="【市民会館】&#10;一人当たり面積最小値テキスト">
          <a:extLst>
            <a:ext uri="{FF2B5EF4-FFF2-40B4-BE49-F238E27FC236}">
              <a16:creationId xmlns:a16="http://schemas.microsoft.com/office/drawing/2014/main" id="{81760B65-631B-4E8B-B701-E0746462F040}"/>
            </a:ext>
          </a:extLst>
        </xdr:cNvPr>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442" name="直線コネクタ 441">
          <a:extLst>
            <a:ext uri="{FF2B5EF4-FFF2-40B4-BE49-F238E27FC236}">
              <a16:creationId xmlns:a16="http://schemas.microsoft.com/office/drawing/2014/main" id="{76B17381-B294-43A0-B979-9291D35C48AA}"/>
            </a:ext>
          </a:extLst>
        </xdr:cNvPr>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3827</xdr:rowOff>
    </xdr:from>
    <xdr:ext cx="469744" cy="259045"/>
    <xdr:sp macro="" textlink="">
      <xdr:nvSpPr>
        <xdr:cNvPr id="443" name="【市民会館】&#10;一人当たり面積最大値テキスト">
          <a:extLst>
            <a:ext uri="{FF2B5EF4-FFF2-40B4-BE49-F238E27FC236}">
              <a16:creationId xmlns:a16="http://schemas.microsoft.com/office/drawing/2014/main" id="{AACA89F8-85E0-4EAA-A28B-CED20583CF26}"/>
            </a:ext>
          </a:extLst>
        </xdr:cNvPr>
        <xdr:cNvSpPr txBox="1"/>
      </xdr:nvSpPr>
      <xdr:spPr>
        <a:xfrm>
          <a:off x="10515600" y="1680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57150</xdr:rowOff>
    </xdr:from>
    <xdr:to>
      <xdr:col>55</xdr:col>
      <xdr:colOff>88900</xdr:colOff>
      <xdr:row>99</xdr:row>
      <xdr:rowOff>57150</xdr:rowOff>
    </xdr:to>
    <xdr:cxnSp macro="">
      <xdr:nvCxnSpPr>
        <xdr:cNvPr id="444" name="直線コネクタ 443">
          <a:extLst>
            <a:ext uri="{FF2B5EF4-FFF2-40B4-BE49-F238E27FC236}">
              <a16:creationId xmlns:a16="http://schemas.microsoft.com/office/drawing/2014/main" id="{47AACA43-7B24-4466-8D41-4FE31F241F96}"/>
            </a:ext>
          </a:extLst>
        </xdr:cNvPr>
        <xdr:cNvCxnSpPr/>
      </xdr:nvCxnSpPr>
      <xdr:spPr>
        <a:xfrm>
          <a:off x="10388600" y="1703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64788</xdr:rowOff>
    </xdr:from>
    <xdr:ext cx="469744" cy="259045"/>
    <xdr:sp macro="" textlink="">
      <xdr:nvSpPr>
        <xdr:cNvPr id="445" name="【市民会館】&#10;一人当たり面積平均値テキスト">
          <a:extLst>
            <a:ext uri="{FF2B5EF4-FFF2-40B4-BE49-F238E27FC236}">
              <a16:creationId xmlns:a16="http://schemas.microsoft.com/office/drawing/2014/main" id="{F8B6F8F9-1EA4-4589-AC48-A6BC8BDC0F6A}"/>
            </a:ext>
          </a:extLst>
        </xdr:cNvPr>
        <xdr:cNvSpPr txBox="1"/>
      </xdr:nvSpPr>
      <xdr:spPr>
        <a:xfrm>
          <a:off x="10515600" y="17895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86361</xdr:rowOff>
    </xdr:from>
    <xdr:to>
      <xdr:col>55</xdr:col>
      <xdr:colOff>50800</xdr:colOff>
      <xdr:row>105</xdr:row>
      <xdr:rowOff>16511</xdr:rowOff>
    </xdr:to>
    <xdr:sp macro="" textlink="">
      <xdr:nvSpPr>
        <xdr:cNvPr id="446" name="フローチャート: 判断 445">
          <a:extLst>
            <a:ext uri="{FF2B5EF4-FFF2-40B4-BE49-F238E27FC236}">
              <a16:creationId xmlns:a16="http://schemas.microsoft.com/office/drawing/2014/main" id="{DAD200AD-5B5B-4963-93C3-3D06D9EC4D1A}"/>
            </a:ext>
          </a:extLst>
        </xdr:cNvPr>
        <xdr:cNvSpPr/>
      </xdr:nvSpPr>
      <xdr:spPr>
        <a:xfrm>
          <a:off x="104267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78739</xdr:rowOff>
    </xdr:from>
    <xdr:to>
      <xdr:col>50</xdr:col>
      <xdr:colOff>165100</xdr:colOff>
      <xdr:row>105</xdr:row>
      <xdr:rowOff>8889</xdr:rowOff>
    </xdr:to>
    <xdr:sp macro="" textlink="">
      <xdr:nvSpPr>
        <xdr:cNvPr id="447" name="フローチャート: 判断 446">
          <a:extLst>
            <a:ext uri="{FF2B5EF4-FFF2-40B4-BE49-F238E27FC236}">
              <a16:creationId xmlns:a16="http://schemas.microsoft.com/office/drawing/2014/main" id="{256D7CFA-33F0-4F95-BC81-BAC3698F9504}"/>
            </a:ext>
          </a:extLst>
        </xdr:cNvPr>
        <xdr:cNvSpPr/>
      </xdr:nvSpPr>
      <xdr:spPr>
        <a:xfrm>
          <a:off x="95885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82550</xdr:rowOff>
    </xdr:from>
    <xdr:to>
      <xdr:col>46</xdr:col>
      <xdr:colOff>38100</xdr:colOff>
      <xdr:row>105</xdr:row>
      <xdr:rowOff>12700</xdr:rowOff>
    </xdr:to>
    <xdr:sp macro="" textlink="">
      <xdr:nvSpPr>
        <xdr:cNvPr id="448" name="フローチャート: 判断 447">
          <a:extLst>
            <a:ext uri="{FF2B5EF4-FFF2-40B4-BE49-F238E27FC236}">
              <a16:creationId xmlns:a16="http://schemas.microsoft.com/office/drawing/2014/main" id="{D9B517A6-6ABF-41AC-9DB3-4216AA8F4ED9}"/>
            </a:ext>
          </a:extLst>
        </xdr:cNvPr>
        <xdr:cNvSpPr/>
      </xdr:nvSpPr>
      <xdr:spPr>
        <a:xfrm>
          <a:off x="8699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109220</xdr:rowOff>
    </xdr:from>
    <xdr:to>
      <xdr:col>41</xdr:col>
      <xdr:colOff>101600</xdr:colOff>
      <xdr:row>105</xdr:row>
      <xdr:rowOff>39370</xdr:rowOff>
    </xdr:to>
    <xdr:sp macro="" textlink="">
      <xdr:nvSpPr>
        <xdr:cNvPr id="449" name="フローチャート: 判断 448">
          <a:extLst>
            <a:ext uri="{FF2B5EF4-FFF2-40B4-BE49-F238E27FC236}">
              <a16:creationId xmlns:a16="http://schemas.microsoft.com/office/drawing/2014/main" id="{B94D5882-6A5E-43A3-BBC8-081E7A6FB958}"/>
            </a:ext>
          </a:extLst>
        </xdr:cNvPr>
        <xdr:cNvSpPr/>
      </xdr:nvSpPr>
      <xdr:spPr>
        <a:xfrm>
          <a:off x="7810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93980</xdr:rowOff>
    </xdr:from>
    <xdr:to>
      <xdr:col>36</xdr:col>
      <xdr:colOff>165100</xdr:colOff>
      <xdr:row>106</xdr:row>
      <xdr:rowOff>24130</xdr:rowOff>
    </xdr:to>
    <xdr:sp macro="" textlink="">
      <xdr:nvSpPr>
        <xdr:cNvPr id="450" name="フローチャート: 判断 449">
          <a:extLst>
            <a:ext uri="{FF2B5EF4-FFF2-40B4-BE49-F238E27FC236}">
              <a16:creationId xmlns:a16="http://schemas.microsoft.com/office/drawing/2014/main" id="{576D461C-7842-4325-9AD9-9A4B5C2D3A51}"/>
            </a:ext>
          </a:extLst>
        </xdr:cNvPr>
        <xdr:cNvSpPr/>
      </xdr:nvSpPr>
      <xdr:spPr>
        <a:xfrm>
          <a:off x="6921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1" name="テキスト ボックス 450">
          <a:extLst>
            <a:ext uri="{FF2B5EF4-FFF2-40B4-BE49-F238E27FC236}">
              <a16:creationId xmlns:a16="http://schemas.microsoft.com/office/drawing/2014/main" id="{C089BB3D-5327-4F6C-998E-4B503B461EA6}"/>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2" name="テキスト ボックス 451">
          <a:extLst>
            <a:ext uri="{FF2B5EF4-FFF2-40B4-BE49-F238E27FC236}">
              <a16:creationId xmlns:a16="http://schemas.microsoft.com/office/drawing/2014/main" id="{8C7F7CCB-9E1A-4EB7-9C76-119D82390068}"/>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3" name="テキスト ボックス 452">
          <a:extLst>
            <a:ext uri="{FF2B5EF4-FFF2-40B4-BE49-F238E27FC236}">
              <a16:creationId xmlns:a16="http://schemas.microsoft.com/office/drawing/2014/main" id="{87862AF6-A0FF-400C-8830-7E4A26B5A078}"/>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4" name="テキスト ボックス 453">
          <a:extLst>
            <a:ext uri="{FF2B5EF4-FFF2-40B4-BE49-F238E27FC236}">
              <a16:creationId xmlns:a16="http://schemas.microsoft.com/office/drawing/2014/main" id="{59865651-4EF5-4F4B-A0F0-ECD7B8C46272}"/>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5" name="テキスト ボックス 454">
          <a:extLst>
            <a:ext uri="{FF2B5EF4-FFF2-40B4-BE49-F238E27FC236}">
              <a16:creationId xmlns:a16="http://schemas.microsoft.com/office/drawing/2014/main" id="{C0D83573-2A77-44F6-A1C7-9E9D5CE9A3D4}"/>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59689</xdr:rowOff>
    </xdr:from>
    <xdr:to>
      <xdr:col>55</xdr:col>
      <xdr:colOff>50800</xdr:colOff>
      <xdr:row>103</xdr:row>
      <xdr:rowOff>161289</xdr:rowOff>
    </xdr:to>
    <xdr:sp macro="" textlink="">
      <xdr:nvSpPr>
        <xdr:cNvPr id="456" name="楕円 455">
          <a:extLst>
            <a:ext uri="{FF2B5EF4-FFF2-40B4-BE49-F238E27FC236}">
              <a16:creationId xmlns:a16="http://schemas.microsoft.com/office/drawing/2014/main" id="{52C0B418-8155-4AB7-8EB5-F6E077A58307}"/>
            </a:ext>
          </a:extLst>
        </xdr:cNvPr>
        <xdr:cNvSpPr/>
      </xdr:nvSpPr>
      <xdr:spPr>
        <a:xfrm>
          <a:off x="104267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82566</xdr:rowOff>
    </xdr:from>
    <xdr:ext cx="469744" cy="259045"/>
    <xdr:sp macro="" textlink="">
      <xdr:nvSpPr>
        <xdr:cNvPr id="457" name="【市民会館】&#10;一人当たり面積該当値テキスト">
          <a:extLst>
            <a:ext uri="{FF2B5EF4-FFF2-40B4-BE49-F238E27FC236}">
              <a16:creationId xmlns:a16="http://schemas.microsoft.com/office/drawing/2014/main" id="{8C6ECEDF-F383-42EA-9B7B-DC77D96B125D}"/>
            </a:ext>
          </a:extLst>
        </xdr:cNvPr>
        <xdr:cNvSpPr txBox="1"/>
      </xdr:nvSpPr>
      <xdr:spPr>
        <a:xfrm>
          <a:off x="10515600" y="17570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63500</xdr:rowOff>
    </xdr:from>
    <xdr:to>
      <xdr:col>50</xdr:col>
      <xdr:colOff>165100</xdr:colOff>
      <xdr:row>103</xdr:row>
      <xdr:rowOff>165100</xdr:rowOff>
    </xdr:to>
    <xdr:sp macro="" textlink="">
      <xdr:nvSpPr>
        <xdr:cNvPr id="458" name="楕円 457">
          <a:extLst>
            <a:ext uri="{FF2B5EF4-FFF2-40B4-BE49-F238E27FC236}">
              <a16:creationId xmlns:a16="http://schemas.microsoft.com/office/drawing/2014/main" id="{20C6F2BC-05A9-466B-AC17-66AE50583F9D}"/>
            </a:ext>
          </a:extLst>
        </xdr:cNvPr>
        <xdr:cNvSpPr/>
      </xdr:nvSpPr>
      <xdr:spPr>
        <a:xfrm>
          <a:off x="9588500" y="1772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110489</xdr:rowOff>
    </xdr:from>
    <xdr:to>
      <xdr:col>55</xdr:col>
      <xdr:colOff>0</xdr:colOff>
      <xdr:row>103</xdr:row>
      <xdr:rowOff>114300</xdr:rowOff>
    </xdr:to>
    <xdr:cxnSp macro="">
      <xdr:nvCxnSpPr>
        <xdr:cNvPr id="459" name="直線コネクタ 458">
          <a:extLst>
            <a:ext uri="{FF2B5EF4-FFF2-40B4-BE49-F238E27FC236}">
              <a16:creationId xmlns:a16="http://schemas.microsoft.com/office/drawing/2014/main" id="{96C73A0D-5D01-4522-8F3C-AD0109218893}"/>
            </a:ext>
          </a:extLst>
        </xdr:cNvPr>
        <xdr:cNvCxnSpPr/>
      </xdr:nvCxnSpPr>
      <xdr:spPr>
        <a:xfrm flipV="1">
          <a:off x="9639300" y="1776983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67311</xdr:rowOff>
    </xdr:from>
    <xdr:to>
      <xdr:col>46</xdr:col>
      <xdr:colOff>38100</xdr:colOff>
      <xdr:row>103</xdr:row>
      <xdr:rowOff>168911</xdr:rowOff>
    </xdr:to>
    <xdr:sp macro="" textlink="">
      <xdr:nvSpPr>
        <xdr:cNvPr id="460" name="楕円 459">
          <a:extLst>
            <a:ext uri="{FF2B5EF4-FFF2-40B4-BE49-F238E27FC236}">
              <a16:creationId xmlns:a16="http://schemas.microsoft.com/office/drawing/2014/main" id="{64D503DD-8AE5-41C4-8B8C-EFDBCDD6579B}"/>
            </a:ext>
          </a:extLst>
        </xdr:cNvPr>
        <xdr:cNvSpPr/>
      </xdr:nvSpPr>
      <xdr:spPr>
        <a:xfrm>
          <a:off x="8699500" y="1772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114300</xdr:rowOff>
    </xdr:from>
    <xdr:to>
      <xdr:col>50</xdr:col>
      <xdr:colOff>114300</xdr:colOff>
      <xdr:row>103</xdr:row>
      <xdr:rowOff>118111</xdr:rowOff>
    </xdr:to>
    <xdr:cxnSp macro="">
      <xdr:nvCxnSpPr>
        <xdr:cNvPr id="461" name="直線コネクタ 460">
          <a:extLst>
            <a:ext uri="{FF2B5EF4-FFF2-40B4-BE49-F238E27FC236}">
              <a16:creationId xmlns:a16="http://schemas.microsoft.com/office/drawing/2014/main" id="{D9A01F1A-C76C-471E-A008-55655404E2D1}"/>
            </a:ext>
          </a:extLst>
        </xdr:cNvPr>
        <xdr:cNvCxnSpPr/>
      </xdr:nvCxnSpPr>
      <xdr:spPr>
        <a:xfrm flipV="1">
          <a:off x="8750300" y="177736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52070</xdr:rowOff>
    </xdr:from>
    <xdr:to>
      <xdr:col>41</xdr:col>
      <xdr:colOff>101600</xdr:colOff>
      <xdr:row>102</xdr:row>
      <xdr:rowOff>153670</xdr:rowOff>
    </xdr:to>
    <xdr:sp macro="" textlink="">
      <xdr:nvSpPr>
        <xdr:cNvPr id="462" name="楕円 461">
          <a:extLst>
            <a:ext uri="{FF2B5EF4-FFF2-40B4-BE49-F238E27FC236}">
              <a16:creationId xmlns:a16="http://schemas.microsoft.com/office/drawing/2014/main" id="{56B49C19-7C31-4463-81D4-F8C9E1661305}"/>
            </a:ext>
          </a:extLst>
        </xdr:cNvPr>
        <xdr:cNvSpPr/>
      </xdr:nvSpPr>
      <xdr:spPr>
        <a:xfrm>
          <a:off x="7810500" y="1753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102870</xdr:rowOff>
    </xdr:from>
    <xdr:to>
      <xdr:col>45</xdr:col>
      <xdr:colOff>177800</xdr:colOff>
      <xdr:row>103</xdr:row>
      <xdr:rowOff>118111</xdr:rowOff>
    </xdr:to>
    <xdr:cxnSp macro="">
      <xdr:nvCxnSpPr>
        <xdr:cNvPr id="463" name="直線コネクタ 462">
          <a:extLst>
            <a:ext uri="{FF2B5EF4-FFF2-40B4-BE49-F238E27FC236}">
              <a16:creationId xmlns:a16="http://schemas.microsoft.com/office/drawing/2014/main" id="{A30DB71B-A7A1-4182-A2BB-A6E2A7C033C5}"/>
            </a:ext>
          </a:extLst>
        </xdr:cNvPr>
        <xdr:cNvCxnSpPr/>
      </xdr:nvCxnSpPr>
      <xdr:spPr>
        <a:xfrm>
          <a:off x="7861300" y="17590770"/>
          <a:ext cx="889000" cy="18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16</xdr:rowOff>
    </xdr:from>
    <xdr:ext cx="469744" cy="259045"/>
    <xdr:sp macro="" textlink="">
      <xdr:nvSpPr>
        <xdr:cNvPr id="464" name="n_1aveValue【市民会館】&#10;一人当たり面積">
          <a:extLst>
            <a:ext uri="{FF2B5EF4-FFF2-40B4-BE49-F238E27FC236}">
              <a16:creationId xmlns:a16="http://schemas.microsoft.com/office/drawing/2014/main" id="{CC737283-D603-4657-B11E-E982BFFF8E37}"/>
            </a:ext>
          </a:extLst>
        </xdr:cNvPr>
        <xdr:cNvSpPr txBox="1"/>
      </xdr:nvSpPr>
      <xdr:spPr>
        <a:xfrm>
          <a:off x="9391727" y="18002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3827</xdr:rowOff>
    </xdr:from>
    <xdr:ext cx="469744" cy="259045"/>
    <xdr:sp macro="" textlink="">
      <xdr:nvSpPr>
        <xdr:cNvPr id="465" name="n_2aveValue【市民会館】&#10;一人当たり面積">
          <a:extLst>
            <a:ext uri="{FF2B5EF4-FFF2-40B4-BE49-F238E27FC236}">
              <a16:creationId xmlns:a16="http://schemas.microsoft.com/office/drawing/2014/main" id="{734CF26F-7863-4E38-99EE-6A53EE151814}"/>
            </a:ext>
          </a:extLst>
        </xdr:cNvPr>
        <xdr:cNvSpPr txBox="1"/>
      </xdr:nvSpPr>
      <xdr:spPr>
        <a:xfrm>
          <a:off x="8515427" y="1800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30497</xdr:rowOff>
    </xdr:from>
    <xdr:ext cx="469744" cy="259045"/>
    <xdr:sp macro="" textlink="">
      <xdr:nvSpPr>
        <xdr:cNvPr id="466" name="n_3aveValue【市民会館】&#10;一人当たり面積">
          <a:extLst>
            <a:ext uri="{FF2B5EF4-FFF2-40B4-BE49-F238E27FC236}">
              <a16:creationId xmlns:a16="http://schemas.microsoft.com/office/drawing/2014/main" id="{7208887B-81CD-4528-91FC-9E3496234C8A}"/>
            </a:ext>
          </a:extLst>
        </xdr:cNvPr>
        <xdr:cNvSpPr txBox="1"/>
      </xdr:nvSpPr>
      <xdr:spPr>
        <a:xfrm>
          <a:off x="7626427" y="1803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40657</xdr:rowOff>
    </xdr:from>
    <xdr:ext cx="469744" cy="259045"/>
    <xdr:sp macro="" textlink="">
      <xdr:nvSpPr>
        <xdr:cNvPr id="467" name="n_4aveValue【市民会館】&#10;一人当たり面積">
          <a:extLst>
            <a:ext uri="{FF2B5EF4-FFF2-40B4-BE49-F238E27FC236}">
              <a16:creationId xmlns:a16="http://schemas.microsoft.com/office/drawing/2014/main" id="{1032DC60-20E4-490D-A603-48F3E70EA181}"/>
            </a:ext>
          </a:extLst>
        </xdr:cNvPr>
        <xdr:cNvSpPr txBox="1"/>
      </xdr:nvSpPr>
      <xdr:spPr>
        <a:xfrm>
          <a:off x="6737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10177</xdr:rowOff>
    </xdr:from>
    <xdr:ext cx="469744" cy="259045"/>
    <xdr:sp macro="" textlink="">
      <xdr:nvSpPr>
        <xdr:cNvPr id="468" name="n_1mainValue【市民会館】&#10;一人当たり面積">
          <a:extLst>
            <a:ext uri="{FF2B5EF4-FFF2-40B4-BE49-F238E27FC236}">
              <a16:creationId xmlns:a16="http://schemas.microsoft.com/office/drawing/2014/main" id="{8C857EB6-3AC8-4B8D-AE2D-46A27455F7B7}"/>
            </a:ext>
          </a:extLst>
        </xdr:cNvPr>
        <xdr:cNvSpPr txBox="1"/>
      </xdr:nvSpPr>
      <xdr:spPr>
        <a:xfrm>
          <a:off x="9391727" y="1749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13988</xdr:rowOff>
    </xdr:from>
    <xdr:ext cx="469744" cy="259045"/>
    <xdr:sp macro="" textlink="">
      <xdr:nvSpPr>
        <xdr:cNvPr id="469" name="n_2mainValue【市民会館】&#10;一人当たり面積">
          <a:extLst>
            <a:ext uri="{FF2B5EF4-FFF2-40B4-BE49-F238E27FC236}">
              <a16:creationId xmlns:a16="http://schemas.microsoft.com/office/drawing/2014/main" id="{0FAD434B-0586-47AC-BF00-B441CB91A0E4}"/>
            </a:ext>
          </a:extLst>
        </xdr:cNvPr>
        <xdr:cNvSpPr txBox="1"/>
      </xdr:nvSpPr>
      <xdr:spPr>
        <a:xfrm>
          <a:off x="8515427" y="17501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100</xdr:row>
      <xdr:rowOff>170197</xdr:rowOff>
    </xdr:from>
    <xdr:ext cx="469744" cy="259045"/>
    <xdr:sp macro="" textlink="">
      <xdr:nvSpPr>
        <xdr:cNvPr id="470" name="n_3mainValue【市民会館】&#10;一人当たり面積">
          <a:extLst>
            <a:ext uri="{FF2B5EF4-FFF2-40B4-BE49-F238E27FC236}">
              <a16:creationId xmlns:a16="http://schemas.microsoft.com/office/drawing/2014/main" id="{ADC7C08B-C20D-49C3-A91C-05AB448824A9}"/>
            </a:ext>
          </a:extLst>
        </xdr:cNvPr>
        <xdr:cNvSpPr txBox="1"/>
      </xdr:nvSpPr>
      <xdr:spPr>
        <a:xfrm>
          <a:off x="7626427" y="1731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1" name="正方形/長方形 470">
          <a:extLst>
            <a:ext uri="{FF2B5EF4-FFF2-40B4-BE49-F238E27FC236}">
              <a16:creationId xmlns:a16="http://schemas.microsoft.com/office/drawing/2014/main" id="{D6D0BA7E-C9BD-4F6E-8BE9-6262C38E3E5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2" name="正方形/長方形 471">
          <a:extLst>
            <a:ext uri="{FF2B5EF4-FFF2-40B4-BE49-F238E27FC236}">
              <a16:creationId xmlns:a16="http://schemas.microsoft.com/office/drawing/2014/main" id="{ACDC36B4-F377-4A7E-845F-B72D7DA2B6D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3" name="正方形/長方形 472">
          <a:extLst>
            <a:ext uri="{FF2B5EF4-FFF2-40B4-BE49-F238E27FC236}">
              <a16:creationId xmlns:a16="http://schemas.microsoft.com/office/drawing/2014/main" id="{46A5341D-B35A-4F35-8E40-7FCD9556783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4" name="正方形/長方形 473">
          <a:extLst>
            <a:ext uri="{FF2B5EF4-FFF2-40B4-BE49-F238E27FC236}">
              <a16:creationId xmlns:a16="http://schemas.microsoft.com/office/drawing/2014/main" id="{D532D87F-BD93-4FF1-90F0-6853FB87A90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5" name="正方形/長方形 474">
          <a:extLst>
            <a:ext uri="{FF2B5EF4-FFF2-40B4-BE49-F238E27FC236}">
              <a16:creationId xmlns:a16="http://schemas.microsoft.com/office/drawing/2014/main" id="{086306D7-1848-4E49-ADC3-63EBA1BAEA0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6" name="正方形/長方形 475">
          <a:extLst>
            <a:ext uri="{FF2B5EF4-FFF2-40B4-BE49-F238E27FC236}">
              <a16:creationId xmlns:a16="http://schemas.microsoft.com/office/drawing/2014/main" id="{8693ECF8-F1FC-40DE-8D4B-D22BBF06C38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7" name="正方形/長方形 476">
          <a:extLst>
            <a:ext uri="{FF2B5EF4-FFF2-40B4-BE49-F238E27FC236}">
              <a16:creationId xmlns:a16="http://schemas.microsoft.com/office/drawing/2014/main" id="{DBDBB675-A396-4D7F-B5D9-8667791527D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8" name="正方形/長方形 477">
          <a:extLst>
            <a:ext uri="{FF2B5EF4-FFF2-40B4-BE49-F238E27FC236}">
              <a16:creationId xmlns:a16="http://schemas.microsoft.com/office/drawing/2014/main" id="{8327CFDB-EF0F-4428-9902-1FF11001539D}"/>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79" name="正方形/長方形 478">
          <a:extLst>
            <a:ext uri="{FF2B5EF4-FFF2-40B4-BE49-F238E27FC236}">
              <a16:creationId xmlns:a16="http://schemas.microsoft.com/office/drawing/2014/main" id="{C0B419E6-58DB-49DE-8380-BE775069A03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0" name="正方形/長方形 479">
          <a:extLst>
            <a:ext uri="{FF2B5EF4-FFF2-40B4-BE49-F238E27FC236}">
              <a16:creationId xmlns:a16="http://schemas.microsoft.com/office/drawing/2014/main" id="{CF814D82-F3B7-44CA-9EDB-B2D48F38006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1" name="正方形/長方形 480">
          <a:extLst>
            <a:ext uri="{FF2B5EF4-FFF2-40B4-BE49-F238E27FC236}">
              <a16:creationId xmlns:a16="http://schemas.microsoft.com/office/drawing/2014/main" id="{AD731474-E90A-42EA-875E-0EA8683C97A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2" name="正方形/長方形 481">
          <a:extLst>
            <a:ext uri="{FF2B5EF4-FFF2-40B4-BE49-F238E27FC236}">
              <a16:creationId xmlns:a16="http://schemas.microsoft.com/office/drawing/2014/main" id="{81565B8D-0D3C-48FF-8F33-AD33C9E1BFF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3" name="正方形/長方形 482">
          <a:extLst>
            <a:ext uri="{FF2B5EF4-FFF2-40B4-BE49-F238E27FC236}">
              <a16:creationId xmlns:a16="http://schemas.microsoft.com/office/drawing/2014/main" id="{17474F46-23A5-4DD9-A81A-C7040564020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4" name="正方形/長方形 483">
          <a:extLst>
            <a:ext uri="{FF2B5EF4-FFF2-40B4-BE49-F238E27FC236}">
              <a16:creationId xmlns:a16="http://schemas.microsoft.com/office/drawing/2014/main" id="{2AA74BD2-692B-4948-9789-7FE26DD9C85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5" name="正方形/長方形 484">
          <a:extLst>
            <a:ext uri="{FF2B5EF4-FFF2-40B4-BE49-F238E27FC236}">
              <a16:creationId xmlns:a16="http://schemas.microsoft.com/office/drawing/2014/main" id="{02BDB144-8CF3-42DA-976B-227ADBABB0C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6" name="正方形/長方形 485">
          <a:extLst>
            <a:ext uri="{FF2B5EF4-FFF2-40B4-BE49-F238E27FC236}">
              <a16:creationId xmlns:a16="http://schemas.microsoft.com/office/drawing/2014/main" id="{6C2AF5A6-4699-485B-B34C-0B1CC7EA865C}"/>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87" name="正方形/長方形 486">
          <a:extLst>
            <a:ext uri="{FF2B5EF4-FFF2-40B4-BE49-F238E27FC236}">
              <a16:creationId xmlns:a16="http://schemas.microsoft.com/office/drawing/2014/main" id="{0144BA44-57A2-4984-AABD-62DAFCED4FB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8" name="正方形/長方形 487">
          <a:extLst>
            <a:ext uri="{FF2B5EF4-FFF2-40B4-BE49-F238E27FC236}">
              <a16:creationId xmlns:a16="http://schemas.microsoft.com/office/drawing/2014/main" id="{BA6388EE-FC69-4046-A798-47784A868B2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9" name="正方形/長方形 488">
          <a:extLst>
            <a:ext uri="{FF2B5EF4-FFF2-40B4-BE49-F238E27FC236}">
              <a16:creationId xmlns:a16="http://schemas.microsoft.com/office/drawing/2014/main" id="{5953CEC7-854E-47A0-9A6D-DA91B33830B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0" name="正方形/長方形 489">
          <a:extLst>
            <a:ext uri="{FF2B5EF4-FFF2-40B4-BE49-F238E27FC236}">
              <a16:creationId xmlns:a16="http://schemas.microsoft.com/office/drawing/2014/main" id="{A15D0C28-EE7B-4599-A1FF-B2A1D2422FB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1" name="正方形/長方形 490">
          <a:extLst>
            <a:ext uri="{FF2B5EF4-FFF2-40B4-BE49-F238E27FC236}">
              <a16:creationId xmlns:a16="http://schemas.microsoft.com/office/drawing/2014/main" id="{C1856B68-EA76-4952-9398-206B519F266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2" name="正方形/長方形 491">
          <a:extLst>
            <a:ext uri="{FF2B5EF4-FFF2-40B4-BE49-F238E27FC236}">
              <a16:creationId xmlns:a16="http://schemas.microsoft.com/office/drawing/2014/main" id="{1CBFA1D7-A3A6-4515-9F92-BDB6E804D02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3" name="正方形/長方形 492">
          <a:extLst>
            <a:ext uri="{FF2B5EF4-FFF2-40B4-BE49-F238E27FC236}">
              <a16:creationId xmlns:a16="http://schemas.microsoft.com/office/drawing/2014/main" id="{40F99DE0-8763-43CD-A24F-17BFA69695F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4" name="正方形/長方形 493">
          <a:extLst>
            <a:ext uri="{FF2B5EF4-FFF2-40B4-BE49-F238E27FC236}">
              <a16:creationId xmlns:a16="http://schemas.microsoft.com/office/drawing/2014/main" id="{CA992ACD-9D15-49FD-A33F-35A8C63F062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5" name="テキスト ボックス 494">
          <a:extLst>
            <a:ext uri="{FF2B5EF4-FFF2-40B4-BE49-F238E27FC236}">
              <a16:creationId xmlns:a16="http://schemas.microsoft.com/office/drawing/2014/main" id="{BBEA231D-3F9E-411F-BAAA-BC938B2E00C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6" name="直線コネクタ 495">
          <a:extLst>
            <a:ext uri="{FF2B5EF4-FFF2-40B4-BE49-F238E27FC236}">
              <a16:creationId xmlns:a16="http://schemas.microsoft.com/office/drawing/2014/main" id="{1F2337D0-B50F-449B-A7AF-73C71475E9A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7" name="テキスト ボックス 496">
          <a:extLst>
            <a:ext uri="{FF2B5EF4-FFF2-40B4-BE49-F238E27FC236}">
              <a16:creationId xmlns:a16="http://schemas.microsoft.com/office/drawing/2014/main" id="{88544EEC-9BC8-4838-BA86-68424E7E55F9}"/>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8" name="直線コネクタ 497">
          <a:extLst>
            <a:ext uri="{FF2B5EF4-FFF2-40B4-BE49-F238E27FC236}">
              <a16:creationId xmlns:a16="http://schemas.microsoft.com/office/drawing/2014/main" id="{6C5BB37D-EE94-4468-87CA-6FA5E8349ECD}"/>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9" name="テキスト ボックス 498">
          <a:extLst>
            <a:ext uri="{FF2B5EF4-FFF2-40B4-BE49-F238E27FC236}">
              <a16:creationId xmlns:a16="http://schemas.microsoft.com/office/drawing/2014/main" id="{78950297-C783-4D04-8B33-B52D3949D28F}"/>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00" name="直線コネクタ 499">
          <a:extLst>
            <a:ext uri="{FF2B5EF4-FFF2-40B4-BE49-F238E27FC236}">
              <a16:creationId xmlns:a16="http://schemas.microsoft.com/office/drawing/2014/main" id="{D2B1E359-47DA-48BB-9B4A-8195BCC14466}"/>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1" name="テキスト ボックス 500">
          <a:extLst>
            <a:ext uri="{FF2B5EF4-FFF2-40B4-BE49-F238E27FC236}">
              <a16:creationId xmlns:a16="http://schemas.microsoft.com/office/drawing/2014/main" id="{D1CE38BA-A86C-4CBF-90C6-06FA11AD3E23}"/>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2" name="直線コネクタ 501">
          <a:extLst>
            <a:ext uri="{FF2B5EF4-FFF2-40B4-BE49-F238E27FC236}">
              <a16:creationId xmlns:a16="http://schemas.microsoft.com/office/drawing/2014/main" id="{684F082D-CF97-48C6-A030-4ACD47EC9FEA}"/>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3" name="テキスト ボックス 502">
          <a:extLst>
            <a:ext uri="{FF2B5EF4-FFF2-40B4-BE49-F238E27FC236}">
              <a16:creationId xmlns:a16="http://schemas.microsoft.com/office/drawing/2014/main" id="{07354015-0802-4578-8017-60CC191311C8}"/>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4" name="直線コネクタ 503">
          <a:extLst>
            <a:ext uri="{FF2B5EF4-FFF2-40B4-BE49-F238E27FC236}">
              <a16:creationId xmlns:a16="http://schemas.microsoft.com/office/drawing/2014/main" id="{DA3861C1-AC90-4655-8633-B0BE64EC96D7}"/>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5" name="テキスト ボックス 504">
          <a:extLst>
            <a:ext uri="{FF2B5EF4-FFF2-40B4-BE49-F238E27FC236}">
              <a16:creationId xmlns:a16="http://schemas.microsoft.com/office/drawing/2014/main" id="{D02CC836-E4A2-41A8-920E-3DC03A53A6B9}"/>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6" name="直線コネクタ 505">
          <a:extLst>
            <a:ext uri="{FF2B5EF4-FFF2-40B4-BE49-F238E27FC236}">
              <a16:creationId xmlns:a16="http://schemas.microsoft.com/office/drawing/2014/main" id="{89E50FE2-A9D7-44AB-8BDB-D5AB8B563096}"/>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7" name="テキスト ボックス 506">
          <a:extLst>
            <a:ext uri="{FF2B5EF4-FFF2-40B4-BE49-F238E27FC236}">
              <a16:creationId xmlns:a16="http://schemas.microsoft.com/office/drawing/2014/main" id="{DE729B13-4C51-44B7-BC10-8A654C211E53}"/>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8" name="直線コネクタ 507">
          <a:extLst>
            <a:ext uri="{FF2B5EF4-FFF2-40B4-BE49-F238E27FC236}">
              <a16:creationId xmlns:a16="http://schemas.microsoft.com/office/drawing/2014/main" id="{D950D5D0-BB26-4790-AD0F-A3DAF59AEBD2}"/>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9" name="テキスト ボックス 508">
          <a:extLst>
            <a:ext uri="{FF2B5EF4-FFF2-40B4-BE49-F238E27FC236}">
              <a16:creationId xmlns:a16="http://schemas.microsoft.com/office/drawing/2014/main" id="{51CB7AC5-B7C0-4079-BE94-B73FC275BA8C}"/>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0" name="直線コネクタ 509">
          <a:extLst>
            <a:ext uri="{FF2B5EF4-FFF2-40B4-BE49-F238E27FC236}">
              <a16:creationId xmlns:a16="http://schemas.microsoft.com/office/drawing/2014/main" id="{414072C8-78AF-4E45-B904-36241DD65B2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保健センター・保健所】&#10;有形固定資産減価償却率グラフ枠">
          <a:extLst>
            <a:ext uri="{FF2B5EF4-FFF2-40B4-BE49-F238E27FC236}">
              <a16:creationId xmlns:a16="http://schemas.microsoft.com/office/drawing/2014/main" id="{2F647BDD-7836-4D38-A08B-72657F9983F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168184</xdr:rowOff>
    </xdr:to>
    <xdr:cxnSp macro="">
      <xdr:nvCxnSpPr>
        <xdr:cNvPr id="512" name="直線コネクタ 511">
          <a:extLst>
            <a:ext uri="{FF2B5EF4-FFF2-40B4-BE49-F238E27FC236}">
              <a16:creationId xmlns:a16="http://schemas.microsoft.com/office/drawing/2014/main" id="{70297043-7A22-42A9-B68A-EB9CA5A817B1}"/>
            </a:ext>
          </a:extLst>
        </xdr:cNvPr>
        <xdr:cNvCxnSpPr/>
      </xdr:nvCxnSpPr>
      <xdr:spPr>
        <a:xfrm flipV="1">
          <a:off x="16318864" y="9470572"/>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561</xdr:rowOff>
    </xdr:from>
    <xdr:ext cx="405111" cy="259045"/>
    <xdr:sp macro="" textlink="">
      <xdr:nvSpPr>
        <xdr:cNvPr id="513" name="【保健センター・保健所】&#10;有形固定資産減価償却率最小値テキスト">
          <a:extLst>
            <a:ext uri="{FF2B5EF4-FFF2-40B4-BE49-F238E27FC236}">
              <a16:creationId xmlns:a16="http://schemas.microsoft.com/office/drawing/2014/main" id="{EABAD647-C2BE-4432-8CFF-5D2FD610DF7A}"/>
            </a:ext>
          </a:extLst>
        </xdr:cNvPr>
        <xdr:cNvSpPr txBox="1"/>
      </xdr:nvSpPr>
      <xdr:spPr>
        <a:xfrm>
          <a:off x="16357600" y="1097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168184</xdr:rowOff>
    </xdr:from>
    <xdr:to>
      <xdr:col>86</xdr:col>
      <xdr:colOff>25400</xdr:colOff>
      <xdr:row>63</xdr:row>
      <xdr:rowOff>168184</xdr:rowOff>
    </xdr:to>
    <xdr:cxnSp macro="">
      <xdr:nvCxnSpPr>
        <xdr:cNvPr id="514" name="直線コネクタ 513">
          <a:extLst>
            <a:ext uri="{FF2B5EF4-FFF2-40B4-BE49-F238E27FC236}">
              <a16:creationId xmlns:a16="http://schemas.microsoft.com/office/drawing/2014/main" id="{2935E89A-34E4-4ED4-9FD2-9A43C9CD9717}"/>
            </a:ext>
          </a:extLst>
        </xdr:cNvPr>
        <xdr:cNvCxnSpPr/>
      </xdr:nvCxnSpPr>
      <xdr:spPr>
        <a:xfrm>
          <a:off x="16230600" y="1096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515" name="【保健センター・保健所】&#10;有形固定資産減価償却率最大値テキスト">
          <a:extLst>
            <a:ext uri="{FF2B5EF4-FFF2-40B4-BE49-F238E27FC236}">
              <a16:creationId xmlns:a16="http://schemas.microsoft.com/office/drawing/2014/main" id="{5CC55376-0433-4169-8809-2BFA9D4C9FBC}"/>
            </a:ext>
          </a:extLst>
        </xdr:cNvPr>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16" name="直線コネクタ 515">
          <a:extLst>
            <a:ext uri="{FF2B5EF4-FFF2-40B4-BE49-F238E27FC236}">
              <a16:creationId xmlns:a16="http://schemas.microsoft.com/office/drawing/2014/main" id="{7A2E13B0-6103-47C6-9D31-58C1648ACEB5}"/>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109237</xdr:rowOff>
    </xdr:from>
    <xdr:ext cx="405111" cy="259045"/>
    <xdr:sp macro="" textlink="">
      <xdr:nvSpPr>
        <xdr:cNvPr id="517" name="【保健センター・保健所】&#10;有形固定資産減価償却率平均値テキスト">
          <a:extLst>
            <a:ext uri="{FF2B5EF4-FFF2-40B4-BE49-F238E27FC236}">
              <a16:creationId xmlns:a16="http://schemas.microsoft.com/office/drawing/2014/main" id="{30E0D8F4-F498-4ACF-8571-AA2ED2A98829}"/>
            </a:ext>
          </a:extLst>
        </xdr:cNvPr>
        <xdr:cNvSpPr txBox="1"/>
      </xdr:nvSpPr>
      <xdr:spPr>
        <a:xfrm>
          <a:off x="16357600" y="10053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86360</xdr:rowOff>
    </xdr:from>
    <xdr:to>
      <xdr:col>85</xdr:col>
      <xdr:colOff>177800</xdr:colOff>
      <xdr:row>60</xdr:row>
      <xdr:rowOff>16510</xdr:rowOff>
    </xdr:to>
    <xdr:sp macro="" textlink="">
      <xdr:nvSpPr>
        <xdr:cNvPr id="518" name="フローチャート: 判断 517">
          <a:extLst>
            <a:ext uri="{FF2B5EF4-FFF2-40B4-BE49-F238E27FC236}">
              <a16:creationId xmlns:a16="http://schemas.microsoft.com/office/drawing/2014/main" id="{10342C41-12FF-4204-B15A-F2C50616C701}"/>
            </a:ext>
          </a:extLst>
        </xdr:cNvPr>
        <xdr:cNvSpPr/>
      </xdr:nvSpPr>
      <xdr:spPr>
        <a:xfrm>
          <a:off x="162687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519" name="フローチャート: 判断 518">
          <a:extLst>
            <a:ext uri="{FF2B5EF4-FFF2-40B4-BE49-F238E27FC236}">
              <a16:creationId xmlns:a16="http://schemas.microsoft.com/office/drawing/2014/main" id="{74299AC3-5E2B-46EE-A89E-054CECF0C7EB}"/>
            </a:ext>
          </a:extLst>
        </xdr:cNvPr>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73297</xdr:rowOff>
    </xdr:from>
    <xdr:to>
      <xdr:col>76</xdr:col>
      <xdr:colOff>165100</xdr:colOff>
      <xdr:row>60</xdr:row>
      <xdr:rowOff>3447</xdr:rowOff>
    </xdr:to>
    <xdr:sp macro="" textlink="">
      <xdr:nvSpPr>
        <xdr:cNvPr id="520" name="フローチャート: 判断 519">
          <a:extLst>
            <a:ext uri="{FF2B5EF4-FFF2-40B4-BE49-F238E27FC236}">
              <a16:creationId xmlns:a16="http://schemas.microsoft.com/office/drawing/2014/main" id="{04317594-CF89-4CCC-BD88-C3E657D0226E}"/>
            </a:ext>
          </a:extLst>
        </xdr:cNvPr>
        <xdr:cNvSpPr/>
      </xdr:nvSpPr>
      <xdr:spPr>
        <a:xfrm>
          <a:off x="14541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61867</xdr:rowOff>
    </xdr:from>
    <xdr:to>
      <xdr:col>72</xdr:col>
      <xdr:colOff>38100</xdr:colOff>
      <xdr:row>59</xdr:row>
      <xdr:rowOff>163467</xdr:rowOff>
    </xdr:to>
    <xdr:sp macro="" textlink="">
      <xdr:nvSpPr>
        <xdr:cNvPr id="521" name="フローチャート: 判断 520">
          <a:extLst>
            <a:ext uri="{FF2B5EF4-FFF2-40B4-BE49-F238E27FC236}">
              <a16:creationId xmlns:a16="http://schemas.microsoft.com/office/drawing/2014/main" id="{3C480373-7DFD-47FE-8831-BD3BE806E523}"/>
            </a:ext>
          </a:extLst>
        </xdr:cNvPr>
        <xdr:cNvSpPr/>
      </xdr:nvSpPr>
      <xdr:spPr>
        <a:xfrm>
          <a:off x="13652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78196</xdr:rowOff>
    </xdr:from>
    <xdr:to>
      <xdr:col>67</xdr:col>
      <xdr:colOff>101600</xdr:colOff>
      <xdr:row>60</xdr:row>
      <xdr:rowOff>8346</xdr:rowOff>
    </xdr:to>
    <xdr:sp macro="" textlink="">
      <xdr:nvSpPr>
        <xdr:cNvPr id="522" name="フローチャート: 判断 521">
          <a:extLst>
            <a:ext uri="{FF2B5EF4-FFF2-40B4-BE49-F238E27FC236}">
              <a16:creationId xmlns:a16="http://schemas.microsoft.com/office/drawing/2014/main" id="{E6E3167D-629E-41C4-930B-A8D00029F4D8}"/>
            </a:ext>
          </a:extLst>
        </xdr:cNvPr>
        <xdr:cNvSpPr/>
      </xdr:nvSpPr>
      <xdr:spPr>
        <a:xfrm>
          <a:off x="12763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541B3478-6DC9-4819-B580-B2F9273C70F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D559851A-C670-4275-BEFC-9C7250BFFA2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39253A94-07D7-4062-A1A2-228353CDB2A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id="{E44665D8-815F-4110-8DFC-DF0A997C194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7" name="テキスト ボックス 526">
          <a:extLst>
            <a:ext uri="{FF2B5EF4-FFF2-40B4-BE49-F238E27FC236}">
              <a16:creationId xmlns:a16="http://schemas.microsoft.com/office/drawing/2014/main" id="{4E99638E-8356-43EF-AD8A-FB47457DB6A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109220</xdr:rowOff>
    </xdr:from>
    <xdr:to>
      <xdr:col>85</xdr:col>
      <xdr:colOff>177800</xdr:colOff>
      <xdr:row>61</xdr:row>
      <xdr:rowOff>39370</xdr:rowOff>
    </xdr:to>
    <xdr:sp macro="" textlink="">
      <xdr:nvSpPr>
        <xdr:cNvPr id="528" name="楕円 527">
          <a:extLst>
            <a:ext uri="{FF2B5EF4-FFF2-40B4-BE49-F238E27FC236}">
              <a16:creationId xmlns:a16="http://schemas.microsoft.com/office/drawing/2014/main" id="{0607461E-6BE2-4043-9EEF-2828E9BB2993}"/>
            </a:ext>
          </a:extLst>
        </xdr:cNvPr>
        <xdr:cNvSpPr/>
      </xdr:nvSpPr>
      <xdr:spPr>
        <a:xfrm>
          <a:off x="162687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87647</xdr:rowOff>
    </xdr:from>
    <xdr:ext cx="405111" cy="259045"/>
    <xdr:sp macro="" textlink="">
      <xdr:nvSpPr>
        <xdr:cNvPr id="529" name="【保健センター・保健所】&#10;有形固定資産減価償却率該当値テキスト">
          <a:extLst>
            <a:ext uri="{FF2B5EF4-FFF2-40B4-BE49-F238E27FC236}">
              <a16:creationId xmlns:a16="http://schemas.microsoft.com/office/drawing/2014/main" id="{5C0E4092-FA10-4631-9308-3C79BDD68607}"/>
            </a:ext>
          </a:extLst>
        </xdr:cNvPr>
        <xdr:cNvSpPr txBox="1"/>
      </xdr:nvSpPr>
      <xdr:spPr>
        <a:xfrm>
          <a:off x="16357600"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76563</xdr:rowOff>
    </xdr:from>
    <xdr:to>
      <xdr:col>81</xdr:col>
      <xdr:colOff>101600</xdr:colOff>
      <xdr:row>61</xdr:row>
      <xdr:rowOff>6713</xdr:rowOff>
    </xdr:to>
    <xdr:sp macro="" textlink="">
      <xdr:nvSpPr>
        <xdr:cNvPr id="530" name="楕円 529">
          <a:extLst>
            <a:ext uri="{FF2B5EF4-FFF2-40B4-BE49-F238E27FC236}">
              <a16:creationId xmlns:a16="http://schemas.microsoft.com/office/drawing/2014/main" id="{DB72DF1B-0AC8-4AF1-8668-5027DFBA9147}"/>
            </a:ext>
          </a:extLst>
        </xdr:cNvPr>
        <xdr:cNvSpPr/>
      </xdr:nvSpPr>
      <xdr:spPr>
        <a:xfrm>
          <a:off x="15430500" y="103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127363</xdr:rowOff>
    </xdr:from>
    <xdr:to>
      <xdr:col>85</xdr:col>
      <xdr:colOff>127000</xdr:colOff>
      <xdr:row>60</xdr:row>
      <xdr:rowOff>160020</xdr:rowOff>
    </xdr:to>
    <xdr:cxnSp macro="">
      <xdr:nvCxnSpPr>
        <xdr:cNvPr id="531" name="直線コネクタ 530">
          <a:extLst>
            <a:ext uri="{FF2B5EF4-FFF2-40B4-BE49-F238E27FC236}">
              <a16:creationId xmlns:a16="http://schemas.microsoft.com/office/drawing/2014/main" id="{64B81BBE-E0E6-405E-8217-2D6EFBB96AC9}"/>
            </a:ext>
          </a:extLst>
        </xdr:cNvPr>
        <xdr:cNvCxnSpPr/>
      </xdr:nvCxnSpPr>
      <xdr:spPr>
        <a:xfrm>
          <a:off x="15481300" y="1041436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43906</xdr:rowOff>
    </xdr:from>
    <xdr:to>
      <xdr:col>76</xdr:col>
      <xdr:colOff>165100</xdr:colOff>
      <xdr:row>60</xdr:row>
      <xdr:rowOff>145506</xdr:rowOff>
    </xdr:to>
    <xdr:sp macro="" textlink="">
      <xdr:nvSpPr>
        <xdr:cNvPr id="532" name="楕円 531">
          <a:extLst>
            <a:ext uri="{FF2B5EF4-FFF2-40B4-BE49-F238E27FC236}">
              <a16:creationId xmlns:a16="http://schemas.microsoft.com/office/drawing/2014/main" id="{862E2C6E-1A34-4FFA-8572-6401EC960B84}"/>
            </a:ext>
          </a:extLst>
        </xdr:cNvPr>
        <xdr:cNvSpPr/>
      </xdr:nvSpPr>
      <xdr:spPr>
        <a:xfrm>
          <a:off x="14541500" y="1033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94706</xdr:rowOff>
    </xdr:from>
    <xdr:to>
      <xdr:col>81</xdr:col>
      <xdr:colOff>50800</xdr:colOff>
      <xdr:row>60</xdr:row>
      <xdr:rowOff>127363</xdr:rowOff>
    </xdr:to>
    <xdr:cxnSp macro="">
      <xdr:nvCxnSpPr>
        <xdr:cNvPr id="533" name="直線コネクタ 532">
          <a:extLst>
            <a:ext uri="{FF2B5EF4-FFF2-40B4-BE49-F238E27FC236}">
              <a16:creationId xmlns:a16="http://schemas.microsoft.com/office/drawing/2014/main" id="{7F268196-B426-4C10-8121-CCD4FB499D26}"/>
            </a:ext>
          </a:extLst>
        </xdr:cNvPr>
        <xdr:cNvCxnSpPr/>
      </xdr:nvCxnSpPr>
      <xdr:spPr>
        <a:xfrm>
          <a:off x="14592300" y="1038170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11249</xdr:rowOff>
    </xdr:from>
    <xdr:to>
      <xdr:col>72</xdr:col>
      <xdr:colOff>38100</xdr:colOff>
      <xdr:row>60</xdr:row>
      <xdr:rowOff>112849</xdr:rowOff>
    </xdr:to>
    <xdr:sp macro="" textlink="">
      <xdr:nvSpPr>
        <xdr:cNvPr id="534" name="楕円 533">
          <a:extLst>
            <a:ext uri="{FF2B5EF4-FFF2-40B4-BE49-F238E27FC236}">
              <a16:creationId xmlns:a16="http://schemas.microsoft.com/office/drawing/2014/main" id="{CEE48A8D-7B69-4E77-97FC-77194605AFB3}"/>
            </a:ext>
          </a:extLst>
        </xdr:cNvPr>
        <xdr:cNvSpPr/>
      </xdr:nvSpPr>
      <xdr:spPr>
        <a:xfrm>
          <a:off x="13652500" y="10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62049</xdr:rowOff>
    </xdr:from>
    <xdr:to>
      <xdr:col>76</xdr:col>
      <xdr:colOff>114300</xdr:colOff>
      <xdr:row>60</xdr:row>
      <xdr:rowOff>94706</xdr:rowOff>
    </xdr:to>
    <xdr:cxnSp macro="">
      <xdr:nvCxnSpPr>
        <xdr:cNvPr id="535" name="直線コネクタ 534">
          <a:extLst>
            <a:ext uri="{FF2B5EF4-FFF2-40B4-BE49-F238E27FC236}">
              <a16:creationId xmlns:a16="http://schemas.microsoft.com/office/drawing/2014/main" id="{211B3FE9-ED5F-4FEF-B9B2-657B30385B32}"/>
            </a:ext>
          </a:extLst>
        </xdr:cNvPr>
        <xdr:cNvCxnSpPr/>
      </xdr:nvCxnSpPr>
      <xdr:spPr>
        <a:xfrm>
          <a:off x="13703300" y="1034904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31404</xdr:rowOff>
    </xdr:from>
    <xdr:ext cx="405111" cy="259045"/>
    <xdr:sp macro="" textlink="">
      <xdr:nvSpPr>
        <xdr:cNvPr id="536" name="n_1aveValue【保健センター・保健所】&#10;有形固定資産減価償却率">
          <a:extLst>
            <a:ext uri="{FF2B5EF4-FFF2-40B4-BE49-F238E27FC236}">
              <a16:creationId xmlns:a16="http://schemas.microsoft.com/office/drawing/2014/main" id="{AD8E5FDD-407B-44D8-9409-B2052E9615F1}"/>
            </a:ext>
          </a:extLst>
        </xdr:cNvPr>
        <xdr:cNvSpPr txBox="1"/>
      </xdr:nvSpPr>
      <xdr:spPr>
        <a:xfrm>
          <a:off x="152660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19974</xdr:rowOff>
    </xdr:from>
    <xdr:ext cx="405111" cy="259045"/>
    <xdr:sp macro="" textlink="">
      <xdr:nvSpPr>
        <xdr:cNvPr id="537" name="n_2aveValue【保健センター・保健所】&#10;有形固定資産減価償却率">
          <a:extLst>
            <a:ext uri="{FF2B5EF4-FFF2-40B4-BE49-F238E27FC236}">
              <a16:creationId xmlns:a16="http://schemas.microsoft.com/office/drawing/2014/main" id="{D65C349B-9FB8-4306-A941-6FFBEEE2FE48}"/>
            </a:ext>
          </a:extLst>
        </xdr:cNvPr>
        <xdr:cNvSpPr txBox="1"/>
      </xdr:nvSpPr>
      <xdr:spPr>
        <a:xfrm>
          <a:off x="143897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8544</xdr:rowOff>
    </xdr:from>
    <xdr:ext cx="405111" cy="259045"/>
    <xdr:sp macro="" textlink="">
      <xdr:nvSpPr>
        <xdr:cNvPr id="538" name="n_3aveValue【保健センター・保健所】&#10;有形固定資産減価償却率">
          <a:extLst>
            <a:ext uri="{FF2B5EF4-FFF2-40B4-BE49-F238E27FC236}">
              <a16:creationId xmlns:a16="http://schemas.microsoft.com/office/drawing/2014/main" id="{AE54BA9D-1AE8-4CAC-9F05-08EF4C3154CB}"/>
            </a:ext>
          </a:extLst>
        </xdr:cNvPr>
        <xdr:cNvSpPr txBox="1"/>
      </xdr:nvSpPr>
      <xdr:spPr>
        <a:xfrm>
          <a:off x="13500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24873</xdr:rowOff>
    </xdr:from>
    <xdr:ext cx="405111" cy="259045"/>
    <xdr:sp macro="" textlink="">
      <xdr:nvSpPr>
        <xdr:cNvPr id="539" name="n_4aveValue【保健センター・保健所】&#10;有形固定資産減価償却率">
          <a:extLst>
            <a:ext uri="{FF2B5EF4-FFF2-40B4-BE49-F238E27FC236}">
              <a16:creationId xmlns:a16="http://schemas.microsoft.com/office/drawing/2014/main" id="{907A2EC7-710D-42B1-8350-CC82BBAA4626}"/>
            </a:ext>
          </a:extLst>
        </xdr:cNvPr>
        <xdr:cNvSpPr txBox="1"/>
      </xdr:nvSpPr>
      <xdr:spPr>
        <a:xfrm>
          <a:off x="12611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169290</xdr:rowOff>
    </xdr:from>
    <xdr:ext cx="405111" cy="259045"/>
    <xdr:sp macro="" textlink="">
      <xdr:nvSpPr>
        <xdr:cNvPr id="540" name="n_1mainValue【保健センター・保健所】&#10;有形固定資産減価償却率">
          <a:extLst>
            <a:ext uri="{FF2B5EF4-FFF2-40B4-BE49-F238E27FC236}">
              <a16:creationId xmlns:a16="http://schemas.microsoft.com/office/drawing/2014/main" id="{7C37ECE7-836D-46C9-A9A9-517D6A52F42D}"/>
            </a:ext>
          </a:extLst>
        </xdr:cNvPr>
        <xdr:cNvSpPr txBox="1"/>
      </xdr:nvSpPr>
      <xdr:spPr>
        <a:xfrm>
          <a:off x="15266044" y="1045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136633</xdr:rowOff>
    </xdr:from>
    <xdr:ext cx="405111" cy="259045"/>
    <xdr:sp macro="" textlink="">
      <xdr:nvSpPr>
        <xdr:cNvPr id="541" name="n_2mainValue【保健センター・保健所】&#10;有形固定資産減価償却率">
          <a:extLst>
            <a:ext uri="{FF2B5EF4-FFF2-40B4-BE49-F238E27FC236}">
              <a16:creationId xmlns:a16="http://schemas.microsoft.com/office/drawing/2014/main" id="{0536AE99-9248-422D-BE30-7974EF892898}"/>
            </a:ext>
          </a:extLst>
        </xdr:cNvPr>
        <xdr:cNvSpPr txBox="1"/>
      </xdr:nvSpPr>
      <xdr:spPr>
        <a:xfrm>
          <a:off x="14389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103976</xdr:rowOff>
    </xdr:from>
    <xdr:ext cx="405111" cy="259045"/>
    <xdr:sp macro="" textlink="">
      <xdr:nvSpPr>
        <xdr:cNvPr id="542" name="n_3mainValue【保健センター・保健所】&#10;有形固定資産減価償却率">
          <a:extLst>
            <a:ext uri="{FF2B5EF4-FFF2-40B4-BE49-F238E27FC236}">
              <a16:creationId xmlns:a16="http://schemas.microsoft.com/office/drawing/2014/main" id="{86B1D1DC-39CC-4FC3-B6BC-01D0A9B43FEC}"/>
            </a:ext>
          </a:extLst>
        </xdr:cNvPr>
        <xdr:cNvSpPr txBox="1"/>
      </xdr:nvSpPr>
      <xdr:spPr>
        <a:xfrm>
          <a:off x="13500744" y="1039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3" name="正方形/長方形 542">
          <a:extLst>
            <a:ext uri="{FF2B5EF4-FFF2-40B4-BE49-F238E27FC236}">
              <a16:creationId xmlns:a16="http://schemas.microsoft.com/office/drawing/2014/main" id="{3DE4C7A9-8D2C-40B1-BC5D-0CB77583E01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4" name="正方形/長方形 543">
          <a:extLst>
            <a:ext uri="{FF2B5EF4-FFF2-40B4-BE49-F238E27FC236}">
              <a16:creationId xmlns:a16="http://schemas.microsoft.com/office/drawing/2014/main" id="{BE81C9D6-DFE0-49DD-942F-ECE05B236F1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5" name="正方形/長方形 544">
          <a:extLst>
            <a:ext uri="{FF2B5EF4-FFF2-40B4-BE49-F238E27FC236}">
              <a16:creationId xmlns:a16="http://schemas.microsoft.com/office/drawing/2014/main" id="{753D02C9-3021-48DC-9560-738DD3F6356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6" name="正方形/長方形 545">
          <a:extLst>
            <a:ext uri="{FF2B5EF4-FFF2-40B4-BE49-F238E27FC236}">
              <a16:creationId xmlns:a16="http://schemas.microsoft.com/office/drawing/2014/main" id="{52F5FA99-B8D1-45E6-963D-091A32C1D1A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7" name="正方形/長方形 546">
          <a:extLst>
            <a:ext uri="{FF2B5EF4-FFF2-40B4-BE49-F238E27FC236}">
              <a16:creationId xmlns:a16="http://schemas.microsoft.com/office/drawing/2014/main" id="{2EAC42D9-1455-4135-8955-F017A2BA70A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8" name="正方形/長方形 547">
          <a:extLst>
            <a:ext uri="{FF2B5EF4-FFF2-40B4-BE49-F238E27FC236}">
              <a16:creationId xmlns:a16="http://schemas.microsoft.com/office/drawing/2014/main" id="{83FE0FBB-8A4C-44B5-AD49-2FF6EF514C4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9" name="正方形/長方形 548">
          <a:extLst>
            <a:ext uri="{FF2B5EF4-FFF2-40B4-BE49-F238E27FC236}">
              <a16:creationId xmlns:a16="http://schemas.microsoft.com/office/drawing/2014/main" id="{2300C4C2-4E31-42F4-9087-A861D8A74BE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0" name="正方形/長方形 549">
          <a:extLst>
            <a:ext uri="{FF2B5EF4-FFF2-40B4-BE49-F238E27FC236}">
              <a16:creationId xmlns:a16="http://schemas.microsoft.com/office/drawing/2014/main" id="{186ABB1A-F206-4EE7-B24C-57E3DC85DEE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1" name="テキスト ボックス 550">
          <a:extLst>
            <a:ext uri="{FF2B5EF4-FFF2-40B4-BE49-F238E27FC236}">
              <a16:creationId xmlns:a16="http://schemas.microsoft.com/office/drawing/2014/main" id="{EB61046D-B7CC-4A10-8C0D-844020D770F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2" name="直線コネクタ 551">
          <a:extLst>
            <a:ext uri="{FF2B5EF4-FFF2-40B4-BE49-F238E27FC236}">
              <a16:creationId xmlns:a16="http://schemas.microsoft.com/office/drawing/2014/main" id="{F7E81213-1DDD-41A3-9173-C05D2A11DA5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3" name="直線コネクタ 552">
          <a:extLst>
            <a:ext uri="{FF2B5EF4-FFF2-40B4-BE49-F238E27FC236}">
              <a16:creationId xmlns:a16="http://schemas.microsoft.com/office/drawing/2014/main" id="{B92F38AB-030D-40A2-9DDC-D6C0CA3436A6}"/>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4" name="テキスト ボックス 553">
          <a:extLst>
            <a:ext uri="{FF2B5EF4-FFF2-40B4-BE49-F238E27FC236}">
              <a16:creationId xmlns:a16="http://schemas.microsoft.com/office/drawing/2014/main" id="{A1B9A897-5700-46F4-8544-76E149D327C1}"/>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5" name="直線コネクタ 554">
          <a:extLst>
            <a:ext uri="{FF2B5EF4-FFF2-40B4-BE49-F238E27FC236}">
              <a16:creationId xmlns:a16="http://schemas.microsoft.com/office/drawing/2014/main" id="{42EB1444-AC57-47DD-800E-B2B68729CF6E}"/>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6" name="テキスト ボックス 555">
          <a:extLst>
            <a:ext uri="{FF2B5EF4-FFF2-40B4-BE49-F238E27FC236}">
              <a16:creationId xmlns:a16="http://schemas.microsoft.com/office/drawing/2014/main" id="{EFFAB075-438B-45D6-849C-EFD4E1BC588E}"/>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7" name="直線コネクタ 556">
          <a:extLst>
            <a:ext uri="{FF2B5EF4-FFF2-40B4-BE49-F238E27FC236}">
              <a16:creationId xmlns:a16="http://schemas.microsoft.com/office/drawing/2014/main" id="{10D28A26-300D-468D-B412-1A9F4DB89358}"/>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8" name="テキスト ボックス 557">
          <a:extLst>
            <a:ext uri="{FF2B5EF4-FFF2-40B4-BE49-F238E27FC236}">
              <a16:creationId xmlns:a16="http://schemas.microsoft.com/office/drawing/2014/main" id="{42616401-6148-4FF1-A545-871D0912DFB2}"/>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9" name="直線コネクタ 558">
          <a:extLst>
            <a:ext uri="{FF2B5EF4-FFF2-40B4-BE49-F238E27FC236}">
              <a16:creationId xmlns:a16="http://schemas.microsoft.com/office/drawing/2014/main" id="{77099937-02BD-4DE3-89A5-B0EDDE3DCCF9}"/>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60" name="テキスト ボックス 559">
          <a:extLst>
            <a:ext uri="{FF2B5EF4-FFF2-40B4-BE49-F238E27FC236}">
              <a16:creationId xmlns:a16="http://schemas.microsoft.com/office/drawing/2014/main" id="{69A1300A-BF5A-4DBA-9192-08F4B811C79C}"/>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1" name="直線コネクタ 560">
          <a:extLst>
            <a:ext uri="{FF2B5EF4-FFF2-40B4-BE49-F238E27FC236}">
              <a16:creationId xmlns:a16="http://schemas.microsoft.com/office/drawing/2014/main" id="{AEF5AEFE-7EEE-4BAA-A31F-2052D01107C4}"/>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2" name="テキスト ボックス 561">
          <a:extLst>
            <a:ext uri="{FF2B5EF4-FFF2-40B4-BE49-F238E27FC236}">
              <a16:creationId xmlns:a16="http://schemas.microsoft.com/office/drawing/2014/main" id="{E81BD807-4C22-4436-A013-601C0A0E9E7F}"/>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3" name="直線コネクタ 562">
          <a:extLst>
            <a:ext uri="{FF2B5EF4-FFF2-40B4-BE49-F238E27FC236}">
              <a16:creationId xmlns:a16="http://schemas.microsoft.com/office/drawing/2014/main" id="{1775ED95-A86F-47EB-8A65-831DCB5891F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4" name="テキスト ボックス 563">
          <a:extLst>
            <a:ext uri="{FF2B5EF4-FFF2-40B4-BE49-F238E27FC236}">
              <a16:creationId xmlns:a16="http://schemas.microsoft.com/office/drawing/2014/main" id="{3EAF139E-96A0-49FC-A1DD-C1544B4D2D3D}"/>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5" name="【保健センター・保健所】&#10;一人当たり面積グラフ枠">
          <a:extLst>
            <a:ext uri="{FF2B5EF4-FFF2-40B4-BE49-F238E27FC236}">
              <a16:creationId xmlns:a16="http://schemas.microsoft.com/office/drawing/2014/main" id="{1B083B9D-4B37-444D-9FD3-3081F306CFC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148590</xdr:rowOff>
    </xdr:from>
    <xdr:to>
      <xdr:col>116</xdr:col>
      <xdr:colOff>62864</xdr:colOff>
      <xdr:row>64</xdr:row>
      <xdr:rowOff>26670</xdr:rowOff>
    </xdr:to>
    <xdr:cxnSp macro="">
      <xdr:nvCxnSpPr>
        <xdr:cNvPr id="566" name="直線コネクタ 565">
          <a:extLst>
            <a:ext uri="{FF2B5EF4-FFF2-40B4-BE49-F238E27FC236}">
              <a16:creationId xmlns:a16="http://schemas.microsoft.com/office/drawing/2014/main" id="{4CCA63BB-3A01-44EA-B73D-851E2232007C}"/>
            </a:ext>
          </a:extLst>
        </xdr:cNvPr>
        <xdr:cNvCxnSpPr/>
      </xdr:nvCxnSpPr>
      <xdr:spPr>
        <a:xfrm flipV="1">
          <a:off x="22160864" y="957834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567" name="【保健センター・保健所】&#10;一人当たり面積最小値テキスト">
          <a:extLst>
            <a:ext uri="{FF2B5EF4-FFF2-40B4-BE49-F238E27FC236}">
              <a16:creationId xmlns:a16="http://schemas.microsoft.com/office/drawing/2014/main" id="{EA431317-9A6E-4169-A322-17C52C5432BE}"/>
            </a:ext>
          </a:extLst>
        </xdr:cNvPr>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568" name="直線コネクタ 567">
          <a:extLst>
            <a:ext uri="{FF2B5EF4-FFF2-40B4-BE49-F238E27FC236}">
              <a16:creationId xmlns:a16="http://schemas.microsoft.com/office/drawing/2014/main" id="{BC37AAD9-954B-4224-84EB-807C3E249A00}"/>
            </a:ext>
          </a:extLst>
        </xdr:cNvPr>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95267</xdr:rowOff>
    </xdr:from>
    <xdr:ext cx="469744" cy="259045"/>
    <xdr:sp macro="" textlink="">
      <xdr:nvSpPr>
        <xdr:cNvPr id="569" name="【保健センター・保健所】&#10;一人当たり面積最大値テキスト">
          <a:extLst>
            <a:ext uri="{FF2B5EF4-FFF2-40B4-BE49-F238E27FC236}">
              <a16:creationId xmlns:a16="http://schemas.microsoft.com/office/drawing/2014/main" id="{7954730A-3395-409F-82E6-2B01F7473538}"/>
            </a:ext>
          </a:extLst>
        </xdr:cNvPr>
        <xdr:cNvSpPr txBox="1"/>
      </xdr:nvSpPr>
      <xdr:spPr>
        <a:xfrm>
          <a:off x="2219960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148590</xdr:rowOff>
    </xdr:from>
    <xdr:to>
      <xdr:col>116</xdr:col>
      <xdr:colOff>152400</xdr:colOff>
      <xdr:row>55</xdr:row>
      <xdr:rowOff>148590</xdr:rowOff>
    </xdr:to>
    <xdr:cxnSp macro="">
      <xdr:nvCxnSpPr>
        <xdr:cNvPr id="570" name="直線コネクタ 569">
          <a:extLst>
            <a:ext uri="{FF2B5EF4-FFF2-40B4-BE49-F238E27FC236}">
              <a16:creationId xmlns:a16="http://schemas.microsoft.com/office/drawing/2014/main" id="{D7D70B99-1434-49E6-A5C3-2B9394529727}"/>
            </a:ext>
          </a:extLst>
        </xdr:cNvPr>
        <xdr:cNvCxnSpPr/>
      </xdr:nvCxnSpPr>
      <xdr:spPr>
        <a:xfrm>
          <a:off x="22072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17797</xdr:rowOff>
    </xdr:from>
    <xdr:ext cx="469744" cy="259045"/>
    <xdr:sp macro="" textlink="">
      <xdr:nvSpPr>
        <xdr:cNvPr id="571" name="【保健センター・保健所】&#10;一人当たり面積平均値テキスト">
          <a:extLst>
            <a:ext uri="{FF2B5EF4-FFF2-40B4-BE49-F238E27FC236}">
              <a16:creationId xmlns:a16="http://schemas.microsoft.com/office/drawing/2014/main" id="{36D8EB4C-FD79-4D0C-930B-64CF0795C4D7}"/>
            </a:ext>
          </a:extLst>
        </xdr:cNvPr>
        <xdr:cNvSpPr txBox="1"/>
      </xdr:nvSpPr>
      <xdr:spPr>
        <a:xfrm>
          <a:off x="22199600" y="1064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166370</xdr:rowOff>
    </xdr:from>
    <xdr:to>
      <xdr:col>116</xdr:col>
      <xdr:colOff>114300</xdr:colOff>
      <xdr:row>63</xdr:row>
      <xdr:rowOff>96520</xdr:rowOff>
    </xdr:to>
    <xdr:sp macro="" textlink="">
      <xdr:nvSpPr>
        <xdr:cNvPr id="572" name="フローチャート: 判断 571">
          <a:extLst>
            <a:ext uri="{FF2B5EF4-FFF2-40B4-BE49-F238E27FC236}">
              <a16:creationId xmlns:a16="http://schemas.microsoft.com/office/drawing/2014/main" id="{68B5E615-EA3A-43E4-AB57-241962FADAE9}"/>
            </a:ext>
          </a:extLst>
        </xdr:cNvPr>
        <xdr:cNvSpPr/>
      </xdr:nvSpPr>
      <xdr:spPr>
        <a:xfrm>
          <a:off x="221107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13970</xdr:rowOff>
    </xdr:from>
    <xdr:to>
      <xdr:col>112</xdr:col>
      <xdr:colOff>38100</xdr:colOff>
      <xdr:row>63</xdr:row>
      <xdr:rowOff>115570</xdr:rowOff>
    </xdr:to>
    <xdr:sp macro="" textlink="">
      <xdr:nvSpPr>
        <xdr:cNvPr id="573" name="フローチャート: 判断 572">
          <a:extLst>
            <a:ext uri="{FF2B5EF4-FFF2-40B4-BE49-F238E27FC236}">
              <a16:creationId xmlns:a16="http://schemas.microsoft.com/office/drawing/2014/main" id="{2FC432B7-7D3E-4971-A67C-FAEA3199BF76}"/>
            </a:ext>
          </a:extLst>
        </xdr:cNvPr>
        <xdr:cNvSpPr/>
      </xdr:nvSpPr>
      <xdr:spPr>
        <a:xfrm>
          <a:off x="21272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17780</xdr:rowOff>
    </xdr:from>
    <xdr:to>
      <xdr:col>107</xdr:col>
      <xdr:colOff>101600</xdr:colOff>
      <xdr:row>63</xdr:row>
      <xdr:rowOff>119380</xdr:rowOff>
    </xdr:to>
    <xdr:sp macro="" textlink="">
      <xdr:nvSpPr>
        <xdr:cNvPr id="574" name="フローチャート: 判断 573">
          <a:extLst>
            <a:ext uri="{FF2B5EF4-FFF2-40B4-BE49-F238E27FC236}">
              <a16:creationId xmlns:a16="http://schemas.microsoft.com/office/drawing/2014/main" id="{94B16FC4-86F7-4617-8310-BE1154323C34}"/>
            </a:ext>
          </a:extLst>
        </xdr:cNvPr>
        <xdr:cNvSpPr/>
      </xdr:nvSpPr>
      <xdr:spPr>
        <a:xfrm>
          <a:off x="20383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6350</xdr:rowOff>
    </xdr:from>
    <xdr:to>
      <xdr:col>102</xdr:col>
      <xdr:colOff>165100</xdr:colOff>
      <xdr:row>63</xdr:row>
      <xdr:rowOff>107950</xdr:rowOff>
    </xdr:to>
    <xdr:sp macro="" textlink="">
      <xdr:nvSpPr>
        <xdr:cNvPr id="575" name="フローチャート: 判断 574">
          <a:extLst>
            <a:ext uri="{FF2B5EF4-FFF2-40B4-BE49-F238E27FC236}">
              <a16:creationId xmlns:a16="http://schemas.microsoft.com/office/drawing/2014/main" id="{723CC321-B0CB-43FF-8352-D89684F8BFFD}"/>
            </a:ext>
          </a:extLst>
        </xdr:cNvPr>
        <xdr:cNvSpPr/>
      </xdr:nvSpPr>
      <xdr:spPr>
        <a:xfrm>
          <a:off x="19494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162560</xdr:rowOff>
    </xdr:from>
    <xdr:to>
      <xdr:col>98</xdr:col>
      <xdr:colOff>38100</xdr:colOff>
      <xdr:row>63</xdr:row>
      <xdr:rowOff>92710</xdr:rowOff>
    </xdr:to>
    <xdr:sp macro="" textlink="">
      <xdr:nvSpPr>
        <xdr:cNvPr id="576" name="フローチャート: 判断 575">
          <a:extLst>
            <a:ext uri="{FF2B5EF4-FFF2-40B4-BE49-F238E27FC236}">
              <a16:creationId xmlns:a16="http://schemas.microsoft.com/office/drawing/2014/main" id="{834A043A-F33C-4EEB-8541-7909086B1517}"/>
            </a:ext>
          </a:extLst>
        </xdr:cNvPr>
        <xdr:cNvSpPr/>
      </xdr:nvSpPr>
      <xdr:spPr>
        <a:xfrm>
          <a:off x="186055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7" name="テキスト ボックス 576">
          <a:extLst>
            <a:ext uri="{FF2B5EF4-FFF2-40B4-BE49-F238E27FC236}">
              <a16:creationId xmlns:a16="http://schemas.microsoft.com/office/drawing/2014/main" id="{0E6F688B-1569-458E-8A0E-551AD5C9EBA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id="{E117336C-704A-4E40-9AD2-162C5CCE719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9" name="テキスト ボックス 578">
          <a:extLst>
            <a:ext uri="{FF2B5EF4-FFF2-40B4-BE49-F238E27FC236}">
              <a16:creationId xmlns:a16="http://schemas.microsoft.com/office/drawing/2014/main" id="{0A379F5F-D7E8-44A1-9AF6-CB9E4BACF07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0" name="テキスト ボックス 579">
          <a:extLst>
            <a:ext uri="{FF2B5EF4-FFF2-40B4-BE49-F238E27FC236}">
              <a16:creationId xmlns:a16="http://schemas.microsoft.com/office/drawing/2014/main" id="{1B0B0E65-8F06-4C91-95B6-8CA5EE1FDE8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1" name="テキスト ボックス 580">
          <a:extLst>
            <a:ext uri="{FF2B5EF4-FFF2-40B4-BE49-F238E27FC236}">
              <a16:creationId xmlns:a16="http://schemas.microsoft.com/office/drawing/2014/main" id="{AA314196-20D4-4BA7-9593-9E23579F771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105410</xdr:rowOff>
    </xdr:from>
    <xdr:to>
      <xdr:col>116</xdr:col>
      <xdr:colOff>114300</xdr:colOff>
      <xdr:row>64</xdr:row>
      <xdr:rowOff>35560</xdr:rowOff>
    </xdr:to>
    <xdr:sp macro="" textlink="">
      <xdr:nvSpPr>
        <xdr:cNvPr id="582" name="楕円 581">
          <a:extLst>
            <a:ext uri="{FF2B5EF4-FFF2-40B4-BE49-F238E27FC236}">
              <a16:creationId xmlns:a16="http://schemas.microsoft.com/office/drawing/2014/main" id="{A33BB909-FD6C-4CBB-AB02-EBA97E3CAF8A}"/>
            </a:ext>
          </a:extLst>
        </xdr:cNvPr>
        <xdr:cNvSpPr/>
      </xdr:nvSpPr>
      <xdr:spPr>
        <a:xfrm>
          <a:off x="22110700" y="10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20337</xdr:rowOff>
    </xdr:from>
    <xdr:ext cx="469744" cy="259045"/>
    <xdr:sp macro="" textlink="">
      <xdr:nvSpPr>
        <xdr:cNvPr id="583" name="【保健センター・保健所】&#10;一人当たり面積該当値テキスト">
          <a:extLst>
            <a:ext uri="{FF2B5EF4-FFF2-40B4-BE49-F238E27FC236}">
              <a16:creationId xmlns:a16="http://schemas.microsoft.com/office/drawing/2014/main" id="{4C18D389-9942-4CD1-BD19-CDF82546DC13}"/>
            </a:ext>
          </a:extLst>
        </xdr:cNvPr>
        <xdr:cNvSpPr txBox="1"/>
      </xdr:nvSpPr>
      <xdr:spPr>
        <a:xfrm>
          <a:off x="22199600" y="1082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105410</xdr:rowOff>
    </xdr:from>
    <xdr:to>
      <xdr:col>112</xdr:col>
      <xdr:colOff>38100</xdr:colOff>
      <xdr:row>64</xdr:row>
      <xdr:rowOff>35560</xdr:rowOff>
    </xdr:to>
    <xdr:sp macro="" textlink="">
      <xdr:nvSpPr>
        <xdr:cNvPr id="584" name="楕円 583">
          <a:extLst>
            <a:ext uri="{FF2B5EF4-FFF2-40B4-BE49-F238E27FC236}">
              <a16:creationId xmlns:a16="http://schemas.microsoft.com/office/drawing/2014/main" id="{02EAEFA0-75A3-41CB-AC35-FC5FE7F4FEE5}"/>
            </a:ext>
          </a:extLst>
        </xdr:cNvPr>
        <xdr:cNvSpPr/>
      </xdr:nvSpPr>
      <xdr:spPr>
        <a:xfrm>
          <a:off x="21272500" y="10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156210</xdr:rowOff>
    </xdr:from>
    <xdr:to>
      <xdr:col>116</xdr:col>
      <xdr:colOff>63500</xdr:colOff>
      <xdr:row>63</xdr:row>
      <xdr:rowOff>156210</xdr:rowOff>
    </xdr:to>
    <xdr:cxnSp macro="">
      <xdr:nvCxnSpPr>
        <xdr:cNvPr id="585" name="直線コネクタ 584">
          <a:extLst>
            <a:ext uri="{FF2B5EF4-FFF2-40B4-BE49-F238E27FC236}">
              <a16:creationId xmlns:a16="http://schemas.microsoft.com/office/drawing/2014/main" id="{421012E1-BAF7-48C1-A7A4-EC997EE5EE38}"/>
            </a:ext>
          </a:extLst>
        </xdr:cNvPr>
        <xdr:cNvCxnSpPr/>
      </xdr:nvCxnSpPr>
      <xdr:spPr>
        <a:xfrm>
          <a:off x="21323300" y="109575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105410</xdr:rowOff>
    </xdr:from>
    <xdr:to>
      <xdr:col>107</xdr:col>
      <xdr:colOff>101600</xdr:colOff>
      <xdr:row>64</xdr:row>
      <xdr:rowOff>35560</xdr:rowOff>
    </xdr:to>
    <xdr:sp macro="" textlink="">
      <xdr:nvSpPr>
        <xdr:cNvPr id="586" name="楕円 585">
          <a:extLst>
            <a:ext uri="{FF2B5EF4-FFF2-40B4-BE49-F238E27FC236}">
              <a16:creationId xmlns:a16="http://schemas.microsoft.com/office/drawing/2014/main" id="{76A2BFA1-27B9-40E5-B65F-DF2D64F3A70E}"/>
            </a:ext>
          </a:extLst>
        </xdr:cNvPr>
        <xdr:cNvSpPr/>
      </xdr:nvSpPr>
      <xdr:spPr>
        <a:xfrm>
          <a:off x="20383500" y="10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156210</xdr:rowOff>
    </xdr:from>
    <xdr:to>
      <xdr:col>111</xdr:col>
      <xdr:colOff>177800</xdr:colOff>
      <xdr:row>63</xdr:row>
      <xdr:rowOff>156210</xdr:rowOff>
    </xdr:to>
    <xdr:cxnSp macro="">
      <xdr:nvCxnSpPr>
        <xdr:cNvPr id="587" name="直線コネクタ 586">
          <a:extLst>
            <a:ext uri="{FF2B5EF4-FFF2-40B4-BE49-F238E27FC236}">
              <a16:creationId xmlns:a16="http://schemas.microsoft.com/office/drawing/2014/main" id="{902A1AAA-62B4-4F30-9894-791C87A2EA72}"/>
            </a:ext>
          </a:extLst>
        </xdr:cNvPr>
        <xdr:cNvCxnSpPr/>
      </xdr:nvCxnSpPr>
      <xdr:spPr>
        <a:xfrm>
          <a:off x="20434300" y="10957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105410</xdr:rowOff>
    </xdr:from>
    <xdr:to>
      <xdr:col>102</xdr:col>
      <xdr:colOff>165100</xdr:colOff>
      <xdr:row>64</xdr:row>
      <xdr:rowOff>35560</xdr:rowOff>
    </xdr:to>
    <xdr:sp macro="" textlink="">
      <xdr:nvSpPr>
        <xdr:cNvPr id="588" name="楕円 587">
          <a:extLst>
            <a:ext uri="{FF2B5EF4-FFF2-40B4-BE49-F238E27FC236}">
              <a16:creationId xmlns:a16="http://schemas.microsoft.com/office/drawing/2014/main" id="{D191DF87-A09E-4C11-B416-2FB866360396}"/>
            </a:ext>
          </a:extLst>
        </xdr:cNvPr>
        <xdr:cNvSpPr/>
      </xdr:nvSpPr>
      <xdr:spPr>
        <a:xfrm>
          <a:off x="19494500" y="10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156210</xdr:rowOff>
    </xdr:from>
    <xdr:to>
      <xdr:col>107</xdr:col>
      <xdr:colOff>50800</xdr:colOff>
      <xdr:row>63</xdr:row>
      <xdr:rowOff>156210</xdr:rowOff>
    </xdr:to>
    <xdr:cxnSp macro="">
      <xdr:nvCxnSpPr>
        <xdr:cNvPr id="589" name="直線コネクタ 588">
          <a:extLst>
            <a:ext uri="{FF2B5EF4-FFF2-40B4-BE49-F238E27FC236}">
              <a16:creationId xmlns:a16="http://schemas.microsoft.com/office/drawing/2014/main" id="{C9C847F8-F23C-4B26-8462-98E8C214A4F8}"/>
            </a:ext>
          </a:extLst>
        </xdr:cNvPr>
        <xdr:cNvCxnSpPr/>
      </xdr:nvCxnSpPr>
      <xdr:spPr>
        <a:xfrm>
          <a:off x="19545300" y="10957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132097</xdr:rowOff>
    </xdr:from>
    <xdr:ext cx="469744" cy="259045"/>
    <xdr:sp macro="" textlink="">
      <xdr:nvSpPr>
        <xdr:cNvPr id="590" name="n_1aveValue【保健センター・保健所】&#10;一人当たり面積">
          <a:extLst>
            <a:ext uri="{FF2B5EF4-FFF2-40B4-BE49-F238E27FC236}">
              <a16:creationId xmlns:a16="http://schemas.microsoft.com/office/drawing/2014/main" id="{D66459CC-C12F-4F5C-B4D3-A4E9BD562430}"/>
            </a:ext>
          </a:extLst>
        </xdr:cNvPr>
        <xdr:cNvSpPr txBox="1"/>
      </xdr:nvSpPr>
      <xdr:spPr>
        <a:xfrm>
          <a:off x="21075727" y="1059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135907</xdr:rowOff>
    </xdr:from>
    <xdr:ext cx="469744" cy="259045"/>
    <xdr:sp macro="" textlink="">
      <xdr:nvSpPr>
        <xdr:cNvPr id="591" name="n_2aveValue【保健センター・保健所】&#10;一人当たり面積">
          <a:extLst>
            <a:ext uri="{FF2B5EF4-FFF2-40B4-BE49-F238E27FC236}">
              <a16:creationId xmlns:a16="http://schemas.microsoft.com/office/drawing/2014/main" id="{5989CEFC-8D5B-429E-AE91-DB7533C3BF19}"/>
            </a:ext>
          </a:extLst>
        </xdr:cNvPr>
        <xdr:cNvSpPr txBox="1"/>
      </xdr:nvSpPr>
      <xdr:spPr>
        <a:xfrm>
          <a:off x="20199427"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124477</xdr:rowOff>
    </xdr:from>
    <xdr:ext cx="469744" cy="259045"/>
    <xdr:sp macro="" textlink="">
      <xdr:nvSpPr>
        <xdr:cNvPr id="592" name="n_3aveValue【保健センター・保健所】&#10;一人当たり面積">
          <a:extLst>
            <a:ext uri="{FF2B5EF4-FFF2-40B4-BE49-F238E27FC236}">
              <a16:creationId xmlns:a16="http://schemas.microsoft.com/office/drawing/2014/main" id="{9E9F442D-D2D4-4F2E-A9FF-EC2266AB2E73}"/>
            </a:ext>
          </a:extLst>
        </xdr:cNvPr>
        <xdr:cNvSpPr txBox="1"/>
      </xdr:nvSpPr>
      <xdr:spPr>
        <a:xfrm>
          <a:off x="19310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109237</xdr:rowOff>
    </xdr:from>
    <xdr:ext cx="469744" cy="259045"/>
    <xdr:sp macro="" textlink="">
      <xdr:nvSpPr>
        <xdr:cNvPr id="593" name="n_4aveValue【保健センター・保健所】&#10;一人当たり面積">
          <a:extLst>
            <a:ext uri="{FF2B5EF4-FFF2-40B4-BE49-F238E27FC236}">
              <a16:creationId xmlns:a16="http://schemas.microsoft.com/office/drawing/2014/main" id="{E563EE60-84B4-4DA4-B15B-CEE0740EC2A4}"/>
            </a:ext>
          </a:extLst>
        </xdr:cNvPr>
        <xdr:cNvSpPr txBox="1"/>
      </xdr:nvSpPr>
      <xdr:spPr>
        <a:xfrm>
          <a:off x="18421427" y="1056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26687</xdr:rowOff>
    </xdr:from>
    <xdr:ext cx="469744" cy="259045"/>
    <xdr:sp macro="" textlink="">
      <xdr:nvSpPr>
        <xdr:cNvPr id="594" name="n_1mainValue【保健センター・保健所】&#10;一人当たり面積">
          <a:extLst>
            <a:ext uri="{FF2B5EF4-FFF2-40B4-BE49-F238E27FC236}">
              <a16:creationId xmlns:a16="http://schemas.microsoft.com/office/drawing/2014/main" id="{4A4F33F8-6737-47AB-B699-0412B5F347FC}"/>
            </a:ext>
          </a:extLst>
        </xdr:cNvPr>
        <xdr:cNvSpPr txBox="1"/>
      </xdr:nvSpPr>
      <xdr:spPr>
        <a:xfrm>
          <a:off x="21075727" y="1099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26687</xdr:rowOff>
    </xdr:from>
    <xdr:ext cx="469744" cy="259045"/>
    <xdr:sp macro="" textlink="">
      <xdr:nvSpPr>
        <xdr:cNvPr id="595" name="n_2mainValue【保健センター・保健所】&#10;一人当たり面積">
          <a:extLst>
            <a:ext uri="{FF2B5EF4-FFF2-40B4-BE49-F238E27FC236}">
              <a16:creationId xmlns:a16="http://schemas.microsoft.com/office/drawing/2014/main" id="{1EEF5B52-014E-409A-9AD8-BB52ED16B5F8}"/>
            </a:ext>
          </a:extLst>
        </xdr:cNvPr>
        <xdr:cNvSpPr txBox="1"/>
      </xdr:nvSpPr>
      <xdr:spPr>
        <a:xfrm>
          <a:off x="20199427" y="1099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26687</xdr:rowOff>
    </xdr:from>
    <xdr:ext cx="469744" cy="259045"/>
    <xdr:sp macro="" textlink="">
      <xdr:nvSpPr>
        <xdr:cNvPr id="596" name="n_3mainValue【保健センター・保健所】&#10;一人当たり面積">
          <a:extLst>
            <a:ext uri="{FF2B5EF4-FFF2-40B4-BE49-F238E27FC236}">
              <a16:creationId xmlns:a16="http://schemas.microsoft.com/office/drawing/2014/main" id="{292B8127-2DAA-4AFF-B21D-E99428B2C52A}"/>
            </a:ext>
          </a:extLst>
        </xdr:cNvPr>
        <xdr:cNvSpPr txBox="1"/>
      </xdr:nvSpPr>
      <xdr:spPr>
        <a:xfrm>
          <a:off x="19310427" y="1099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7" name="正方形/長方形 596">
          <a:extLst>
            <a:ext uri="{FF2B5EF4-FFF2-40B4-BE49-F238E27FC236}">
              <a16:creationId xmlns:a16="http://schemas.microsoft.com/office/drawing/2014/main" id="{E8AF181B-4B58-4E8C-9444-F549DF2D184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8" name="正方形/長方形 597">
          <a:extLst>
            <a:ext uri="{FF2B5EF4-FFF2-40B4-BE49-F238E27FC236}">
              <a16:creationId xmlns:a16="http://schemas.microsoft.com/office/drawing/2014/main" id="{4ECE3E16-DC9F-4AEF-B79A-6E066D0AA88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9" name="正方形/長方形 598">
          <a:extLst>
            <a:ext uri="{FF2B5EF4-FFF2-40B4-BE49-F238E27FC236}">
              <a16:creationId xmlns:a16="http://schemas.microsoft.com/office/drawing/2014/main" id="{BB7CBBAB-B7A5-42A5-BF69-B86040546C7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0" name="正方形/長方形 599">
          <a:extLst>
            <a:ext uri="{FF2B5EF4-FFF2-40B4-BE49-F238E27FC236}">
              <a16:creationId xmlns:a16="http://schemas.microsoft.com/office/drawing/2014/main" id="{F3F7D1FB-2394-46AF-99E0-B57D493E2C8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1" name="正方形/長方形 600">
          <a:extLst>
            <a:ext uri="{FF2B5EF4-FFF2-40B4-BE49-F238E27FC236}">
              <a16:creationId xmlns:a16="http://schemas.microsoft.com/office/drawing/2014/main" id="{5C87E47D-43DC-4CB4-BCCA-A645EB97E58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2" name="正方形/長方形 601">
          <a:extLst>
            <a:ext uri="{FF2B5EF4-FFF2-40B4-BE49-F238E27FC236}">
              <a16:creationId xmlns:a16="http://schemas.microsoft.com/office/drawing/2014/main" id="{592E7FD8-A3BC-4CDA-8B13-6E24783045B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3" name="正方形/長方形 602">
          <a:extLst>
            <a:ext uri="{FF2B5EF4-FFF2-40B4-BE49-F238E27FC236}">
              <a16:creationId xmlns:a16="http://schemas.microsoft.com/office/drawing/2014/main" id="{F022DDCC-B2A7-40D9-8CDC-33F64114684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4" name="正方形/長方形 603">
          <a:extLst>
            <a:ext uri="{FF2B5EF4-FFF2-40B4-BE49-F238E27FC236}">
              <a16:creationId xmlns:a16="http://schemas.microsoft.com/office/drawing/2014/main" id="{0557D8CA-3499-4066-AB08-CEA5D7E7516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5" name="テキスト ボックス 604">
          <a:extLst>
            <a:ext uri="{FF2B5EF4-FFF2-40B4-BE49-F238E27FC236}">
              <a16:creationId xmlns:a16="http://schemas.microsoft.com/office/drawing/2014/main" id="{C34881BD-BC87-4CB6-85D1-0EE73378715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6" name="直線コネクタ 605">
          <a:extLst>
            <a:ext uri="{FF2B5EF4-FFF2-40B4-BE49-F238E27FC236}">
              <a16:creationId xmlns:a16="http://schemas.microsoft.com/office/drawing/2014/main" id="{8E53B251-6F4B-4BF0-9A9C-B879D7D17D2E}"/>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7" name="テキスト ボックス 606">
          <a:extLst>
            <a:ext uri="{FF2B5EF4-FFF2-40B4-BE49-F238E27FC236}">
              <a16:creationId xmlns:a16="http://schemas.microsoft.com/office/drawing/2014/main" id="{5FFAAF0C-6511-432B-89B3-6F554EFFA0D7}"/>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8" name="直線コネクタ 607">
          <a:extLst>
            <a:ext uri="{FF2B5EF4-FFF2-40B4-BE49-F238E27FC236}">
              <a16:creationId xmlns:a16="http://schemas.microsoft.com/office/drawing/2014/main" id="{6EACC386-E2E8-4F16-8EC0-F46DB4BE8DBA}"/>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09" name="テキスト ボックス 608">
          <a:extLst>
            <a:ext uri="{FF2B5EF4-FFF2-40B4-BE49-F238E27FC236}">
              <a16:creationId xmlns:a16="http://schemas.microsoft.com/office/drawing/2014/main" id="{47162CB0-DF4E-4CE1-8572-D7D62B9C39DB}"/>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0" name="直線コネクタ 609">
          <a:extLst>
            <a:ext uri="{FF2B5EF4-FFF2-40B4-BE49-F238E27FC236}">
              <a16:creationId xmlns:a16="http://schemas.microsoft.com/office/drawing/2014/main" id="{30E29759-AA94-4D92-9AC1-4E2CEE3741C6}"/>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1" name="テキスト ボックス 610">
          <a:extLst>
            <a:ext uri="{FF2B5EF4-FFF2-40B4-BE49-F238E27FC236}">
              <a16:creationId xmlns:a16="http://schemas.microsoft.com/office/drawing/2014/main" id="{7D9AA7BD-A831-4254-960B-2872A9053B63}"/>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2" name="直線コネクタ 611">
          <a:extLst>
            <a:ext uri="{FF2B5EF4-FFF2-40B4-BE49-F238E27FC236}">
              <a16:creationId xmlns:a16="http://schemas.microsoft.com/office/drawing/2014/main" id="{579CF654-4882-4A27-BD28-64C48DC7EE56}"/>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3" name="テキスト ボックス 612">
          <a:extLst>
            <a:ext uri="{FF2B5EF4-FFF2-40B4-BE49-F238E27FC236}">
              <a16:creationId xmlns:a16="http://schemas.microsoft.com/office/drawing/2014/main" id="{FCB5A674-0665-46E7-9921-F3BA2FC70C51}"/>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4" name="直線コネクタ 613">
          <a:extLst>
            <a:ext uri="{FF2B5EF4-FFF2-40B4-BE49-F238E27FC236}">
              <a16:creationId xmlns:a16="http://schemas.microsoft.com/office/drawing/2014/main" id="{02495359-FC5A-4278-9728-1F0F4BDA1B1D}"/>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5" name="テキスト ボックス 614">
          <a:extLst>
            <a:ext uri="{FF2B5EF4-FFF2-40B4-BE49-F238E27FC236}">
              <a16:creationId xmlns:a16="http://schemas.microsoft.com/office/drawing/2014/main" id="{C393605D-6EFB-4FDA-BD88-AC6E8EAD9631}"/>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6" name="直線コネクタ 615">
          <a:extLst>
            <a:ext uri="{FF2B5EF4-FFF2-40B4-BE49-F238E27FC236}">
              <a16:creationId xmlns:a16="http://schemas.microsoft.com/office/drawing/2014/main" id="{18E9C2CF-2537-4204-8A70-F19BE20F7F5D}"/>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17" name="テキスト ボックス 616">
          <a:extLst>
            <a:ext uri="{FF2B5EF4-FFF2-40B4-BE49-F238E27FC236}">
              <a16:creationId xmlns:a16="http://schemas.microsoft.com/office/drawing/2014/main" id="{A7584B6A-3929-4805-834F-518869CC295F}"/>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8" name="直線コネクタ 617">
          <a:extLst>
            <a:ext uri="{FF2B5EF4-FFF2-40B4-BE49-F238E27FC236}">
              <a16:creationId xmlns:a16="http://schemas.microsoft.com/office/drawing/2014/main" id="{786C8E4A-A003-4778-A4A9-F80FC18A14F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19" name="テキスト ボックス 618">
          <a:extLst>
            <a:ext uri="{FF2B5EF4-FFF2-40B4-BE49-F238E27FC236}">
              <a16:creationId xmlns:a16="http://schemas.microsoft.com/office/drawing/2014/main" id="{7EC144C7-FC29-4EFB-903B-51D1A376FCD9}"/>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0" name="【消防施設】&#10;有形固定資産減価償却率グラフ枠">
          <a:extLst>
            <a:ext uri="{FF2B5EF4-FFF2-40B4-BE49-F238E27FC236}">
              <a16:creationId xmlns:a16="http://schemas.microsoft.com/office/drawing/2014/main" id="{80E08AEC-F4FC-4A4D-8AB7-B8CE6B5D5FA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127636</xdr:rowOff>
    </xdr:from>
    <xdr:to>
      <xdr:col>85</xdr:col>
      <xdr:colOff>126364</xdr:colOff>
      <xdr:row>85</xdr:row>
      <xdr:rowOff>118111</xdr:rowOff>
    </xdr:to>
    <xdr:cxnSp macro="">
      <xdr:nvCxnSpPr>
        <xdr:cNvPr id="621" name="直線コネクタ 620">
          <a:extLst>
            <a:ext uri="{FF2B5EF4-FFF2-40B4-BE49-F238E27FC236}">
              <a16:creationId xmlns:a16="http://schemas.microsoft.com/office/drawing/2014/main" id="{11A0172B-07B2-426B-95F9-30B670216685}"/>
            </a:ext>
          </a:extLst>
        </xdr:cNvPr>
        <xdr:cNvCxnSpPr/>
      </xdr:nvCxnSpPr>
      <xdr:spPr>
        <a:xfrm flipV="1">
          <a:off x="16318864" y="13329286"/>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121938</xdr:rowOff>
    </xdr:from>
    <xdr:ext cx="405111" cy="259045"/>
    <xdr:sp macro="" textlink="">
      <xdr:nvSpPr>
        <xdr:cNvPr id="622" name="【消防施設】&#10;有形固定資産減価償却率最小値テキスト">
          <a:extLst>
            <a:ext uri="{FF2B5EF4-FFF2-40B4-BE49-F238E27FC236}">
              <a16:creationId xmlns:a16="http://schemas.microsoft.com/office/drawing/2014/main" id="{52741B89-DA25-4765-B003-91D30750AAEF}"/>
            </a:ext>
          </a:extLst>
        </xdr:cNvPr>
        <xdr:cNvSpPr txBox="1"/>
      </xdr:nvSpPr>
      <xdr:spPr>
        <a:xfrm>
          <a:off x="163576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118111</xdr:rowOff>
    </xdr:from>
    <xdr:to>
      <xdr:col>86</xdr:col>
      <xdr:colOff>25400</xdr:colOff>
      <xdr:row>85</xdr:row>
      <xdr:rowOff>118111</xdr:rowOff>
    </xdr:to>
    <xdr:cxnSp macro="">
      <xdr:nvCxnSpPr>
        <xdr:cNvPr id="623" name="直線コネクタ 622">
          <a:extLst>
            <a:ext uri="{FF2B5EF4-FFF2-40B4-BE49-F238E27FC236}">
              <a16:creationId xmlns:a16="http://schemas.microsoft.com/office/drawing/2014/main" id="{ED587431-AB38-49EF-8F4C-9F60BED754D3}"/>
            </a:ext>
          </a:extLst>
        </xdr:cNvPr>
        <xdr:cNvCxnSpPr/>
      </xdr:nvCxnSpPr>
      <xdr:spPr>
        <a:xfrm>
          <a:off x="16230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74313</xdr:rowOff>
    </xdr:from>
    <xdr:ext cx="405111" cy="259045"/>
    <xdr:sp macro="" textlink="">
      <xdr:nvSpPr>
        <xdr:cNvPr id="624" name="【消防施設】&#10;有形固定資産減価償却率最大値テキスト">
          <a:extLst>
            <a:ext uri="{FF2B5EF4-FFF2-40B4-BE49-F238E27FC236}">
              <a16:creationId xmlns:a16="http://schemas.microsoft.com/office/drawing/2014/main" id="{B2AB8CC6-D060-4BC3-97FD-4F38AD52AD15}"/>
            </a:ext>
          </a:extLst>
        </xdr:cNvPr>
        <xdr:cNvSpPr txBox="1"/>
      </xdr:nvSpPr>
      <xdr:spPr>
        <a:xfrm>
          <a:off x="16357600" y="1310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127636</xdr:rowOff>
    </xdr:from>
    <xdr:to>
      <xdr:col>86</xdr:col>
      <xdr:colOff>25400</xdr:colOff>
      <xdr:row>77</xdr:row>
      <xdr:rowOff>127636</xdr:rowOff>
    </xdr:to>
    <xdr:cxnSp macro="">
      <xdr:nvCxnSpPr>
        <xdr:cNvPr id="625" name="直線コネクタ 624">
          <a:extLst>
            <a:ext uri="{FF2B5EF4-FFF2-40B4-BE49-F238E27FC236}">
              <a16:creationId xmlns:a16="http://schemas.microsoft.com/office/drawing/2014/main" id="{570FE56F-8569-4371-9B93-7468FDBF03BD}"/>
            </a:ext>
          </a:extLst>
        </xdr:cNvPr>
        <xdr:cNvCxnSpPr/>
      </xdr:nvCxnSpPr>
      <xdr:spPr>
        <a:xfrm>
          <a:off x="16230600" y="1332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76216</xdr:rowOff>
    </xdr:from>
    <xdr:ext cx="405111" cy="259045"/>
    <xdr:sp macro="" textlink="">
      <xdr:nvSpPr>
        <xdr:cNvPr id="626" name="【消防施設】&#10;有形固定資産減価償却率平均値テキスト">
          <a:extLst>
            <a:ext uri="{FF2B5EF4-FFF2-40B4-BE49-F238E27FC236}">
              <a16:creationId xmlns:a16="http://schemas.microsoft.com/office/drawing/2014/main" id="{C53C80F4-66A0-4232-B016-3541741D5C15}"/>
            </a:ext>
          </a:extLst>
        </xdr:cNvPr>
        <xdr:cNvSpPr txBox="1"/>
      </xdr:nvSpPr>
      <xdr:spPr>
        <a:xfrm>
          <a:off x="16357600" y="13963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97789</xdr:rowOff>
    </xdr:from>
    <xdr:to>
      <xdr:col>85</xdr:col>
      <xdr:colOff>177800</xdr:colOff>
      <xdr:row>82</xdr:row>
      <xdr:rowOff>27939</xdr:rowOff>
    </xdr:to>
    <xdr:sp macro="" textlink="">
      <xdr:nvSpPr>
        <xdr:cNvPr id="627" name="フローチャート: 判断 626">
          <a:extLst>
            <a:ext uri="{FF2B5EF4-FFF2-40B4-BE49-F238E27FC236}">
              <a16:creationId xmlns:a16="http://schemas.microsoft.com/office/drawing/2014/main" id="{DC2B53BA-AA2E-4210-A205-CDB0C128D2E6}"/>
            </a:ext>
          </a:extLst>
        </xdr:cNvPr>
        <xdr:cNvSpPr/>
      </xdr:nvSpPr>
      <xdr:spPr>
        <a:xfrm>
          <a:off x="16268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59689</xdr:rowOff>
    </xdr:from>
    <xdr:to>
      <xdr:col>81</xdr:col>
      <xdr:colOff>101600</xdr:colOff>
      <xdr:row>81</xdr:row>
      <xdr:rowOff>161289</xdr:rowOff>
    </xdr:to>
    <xdr:sp macro="" textlink="">
      <xdr:nvSpPr>
        <xdr:cNvPr id="628" name="フローチャート: 判断 627">
          <a:extLst>
            <a:ext uri="{FF2B5EF4-FFF2-40B4-BE49-F238E27FC236}">
              <a16:creationId xmlns:a16="http://schemas.microsoft.com/office/drawing/2014/main" id="{53CD7F20-5B67-450B-90DC-10CD9CB53AA3}"/>
            </a:ext>
          </a:extLst>
        </xdr:cNvPr>
        <xdr:cNvSpPr/>
      </xdr:nvSpPr>
      <xdr:spPr>
        <a:xfrm>
          <a:off x="15430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63500</xdr:rowOff>
    </xdr:from>
    <xdr:to>
      <xdr:col>76</xdr:col>
      <xdr:colOff>165100</xdr:colOff>
      <xdr:row>81</xdr:row>
      <xdr:rowOff>165100</xdr:rowOff>
    </xdr:to>
    <xdr:sp macro="" textlink="">
      <xdr:nvSpPr>
        <xdr:cNvPr id="629" name="フローチャート: 判断 628">
          <a:extLst>
            <a:ext uri="{FF2B5EF4-FFF2-40B4-BE49-F238E27FC236}">
              <a16:creationId xmlns:a16="http://schemas.microsoft.com/office/drawing/2014/main" id="{88456998-B170-4D84-9D2F-A2E43B6E77DC}"/>
            </a:ext>
          </a:extLst>
        </xdr:cNvPr>
        <xdr:cNvSpPr/>
      </xdr:nvSpPr>
      <xdr:spPr>
        <a:xfrm>
          <a:off x="14541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86361</xdr:rowOff>
    </xdr:from>
    <xdr:to>
      <xdr:col>72</xdr:col>
      <xdr:colOff>38100</xdr:colOff>
      <xdr:row>82</xdr:row>
      <xdr:rowOff>16511</xdr:rowOff>
    </xdr:to>
    <xdr:sp macro="" textlink="">
      <xdr:nvSpPr>
        <xdr:cNvPr id="630" name="フローチャート: 判断 629">
          <a:extLst>
            <a:ext uri="{FF2B5EF4-FFF2-40B4-BE49-F238E27FC236}">
              <a16:creationId xmlns:a16="http://schemas.microsoft.com/office/drawing/2014/main" id="{4A3289C2-77EF-4312-B953-189C46036B82}"/>
            </a:ext>
          </a:extLst>
        </xdr:cNvPr>
        <xdr:cNvSpPr/>
      </xdr:nvSpPr>
      <xdr:spPr>
        <a:xfrm>
          <a:off x="13652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59689</xdr:rowOff>
    </xdr:from>
    <xdr:to>
      <xdr:col>67</xdr:col>
      <xdr:colOff>101600</xdr:colOff>
      <xdr:row>81</xdr:row>
      <xdr:rowOff>161289</xdr:rowOff>
    </xdr:to>
    <xdr:sp macro="" textlink="">
      <xdr:nvSpPr>
        <xdr:cNvPr id="631" name="フローチャート: 判断 630">
          <a:extLst>
            <a:ext uri="{FF2B5EF4-FFF2-40B4-BE49-F238E27FC236}">
              <a16:creationId xmlns:a16="http://schemas.microsoft.com/office/drawing/2014/main" id="{FB6E7538-67F7-4B82-8001-181548CB082D}"/>
            </a:ext>
          </a:extLst>
        </xdr:cNvPr>
        <xdr:cNvSpPr/>
      </xdr:nvSpPr>
      <xdr:spPr>
        <a:xfrm>
          <a:off x="12763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id="{CA0A4D0C-4AD1-49A0-8803-E08B66668D3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id="{073E833C-0DFA-4E7B-8711-0D27873E41E4}"/>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id="{94AE6133-2F7B-4E42-A9B7-692BCCD8189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5" name="テキスト ボックス 634">
          <a:extLst>
            <a:ext uri="{FF2B5EF4-FFF2-40B4-BE49-F238E27FC236}">
              <a16:creationId xmlns:a16="http://schemas.microsoft.com/office/drawing/2014/main" id="{6E4D6B2D-63F7-4B9C-A131-CD86CB6AA403}"/>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6" name="テキスト ボックス 635">
          <a:extLst>
            <a:ext uri="{FF2B5EF4-FFF2-40B4-BE49-F238E27FC236}">
              <a16:creationId xmlns:a16="http://schemas.microsoft.com/office/drawing/2014/main" id="{A1FCAB1C-A6FF-4D09-A847-36A69F3A1684}"/>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36830</xdr:rowOff>
    </xdr:from>
    <xdr:to>
      <xdr:col>85</xdr:col>
      <xdr:colOff>177800</xdr:colOff>
      <xdr:row>79</xdr:row>
      <xdr:rowOff>138430</xdr:rowOff>
    </xdr:to>
    <xdr:sp macro="" textlink="">
      <xdr:nvSpPr>
        <xdr:cNvPr id="637" name="楕円 636">
          <a:extLst>
            <a:ext uri="{FF2B5EF4-FFF2-40B4-BE49-F238E27FC236}">
              <a16:creationId xmlns:a16="http://schemas.microsoft.com/office/drawing/2014/main" id="{ED66CC01-D6DD-47C9-8128-09D11B9C5FA9}"/>
            </a:ext>
          </a:extLst>
        </xdr:cNvPr>
        <xdr:cNvSpPr/>
      </xdr:nvSpPr>
      <xdr:spPr>
        <a:xfrm>
          <a:off x="16268700" y="1358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59707</xdr:rowOff>
    </xdr:from>
    <xdr:ext cx="405111" cy="259045"/>
    <xdr:sp macro="" textlink="">
      <xdr:nvSpPr>
        <xdr:cNvPr id="638" name="【消防施設】&#10;有形固定資産減価償却率該当値テキスト">
          <a:extLst>
            <a:ext uri="{FF2B5EF4-FFF2-40B4-BE49-F238E27FC236}">
              <a16:creationId xmlns:a16="http://schemas.microsoft.com/office/drawing/2014/main" id="{332A939B-AFCC-4681-B2D3-C2369C43D4F7}"/>
            </a:ext>
          </a:extLst>
        </xdr:cNvPr>
        <xdr:cNvSpPr txBox="1"/>
      </xdr:nvSpPr>
      <xdr:spPr>
        <a:xfrm>
          <a:off x="16357600" y="1343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143511</xdr:rowOff>
    </xdr:from>
    <xdr:to>
      <xdr:col>81</xdr:col>
      <xdr:colOff>101600</xdr:colOff>
      <xdr:row>80</xdr:row>
      <xdr:rowOff>73661</xdr:rowOff>
    </xdr:to>
    <xdr:sp macro="" textlink="">
      <xdr:nvSpPr>
        <xdr:cNvPr id="639" name="楕円 638">
          <a:extLst>
            <a:ext uri="{FF2B5EF4-FFF2-40B4-BE49-F238E27FC236}">
              <a16:creationId xmlns:a16="http://schemas.microsoft.com/office/drawing/2014/main" id="{41489171-6A10-49F6-9CC0-4619C6D80F03}"/>
            </a:ext>
          </a:extLst>
        </xdr:cNvPr>
        <xdr:cNvSpPr/>
      </xdr:nvSpPr>
      <xdr:spPr>
        <a:xfrm>
          <a:off x="15430500" y="1368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87630</xdr:rowOff>
    </xdr:from>
    <xdr:to>
      <xdr:col>85</xdr:col>
      <xdr:colOff>127000</xdr:colOff>
      <xdr:row>80</xdr:row>
      <xdr:rowOff>22861</xdr:rowOff>
    </xdr:to>
    <xdr:cxnSp macro="">
      <xdr:nvCxnSpPr>
        <xdr:cNvPr id="640" name="直線コネクタ 639">
          <a:extLst>
            <a:ext uri="{FF2B5EF4-FFF2-40B4-BE49-F238E27FC236}">
              <a16:creationId xmlns:a16="http://schemas.microsoft.com/office/drawing/2014/main" id="{7FE219C5-C14B-4FBD-B068-BFDE230DDD7B}"/>
            </a:ext>
          </a:extLst>
        </xdr:cNvPr>
        <xdr:cNvCxnSpPr/>
      </xdr:nvCxnSpPr>
      <xdr:spPr>
        <a:xfrm flipV="1">
          <a:off x="15481300" y="13632180"/>
          <a:ext cx="8382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97789</xdr:rowOff>
    </xdr:from>
    <xdr:to>
      <xdr:col>76</xdr:col>
      <xdr:colOff>165100</xdr:colOff>
      <xdr:row>80</xdr:row>
      <xdr:rowOff>27939</xdr:rowOff>
    </xdr:to>
    <xdr:sp macro="" textlink="">
      <xdr:nvSpPr>
        <xdr:cNvPr id="641" name="楕円 640">
          <a:extLst>
            <a:ext uri="{FF2B5EF4-FFF2-40B4-BE49-F238E27FC236}">
              <a16:creationId xmlns:a16="http://schemas.microsoft.com/office/drawing/2014/main" id="{59408454-CC7B-4274-9350-FC4D4E259353}"/>
            </a:ext>
          </a:extLst>
        </xdr:cNvPr>
        <xdr:cNvSpPr/>
      </xdr:nvSpPr>
      <xdr:spPr>
        <a:xfrm>
          <a:off x="14541500" y="1364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148589</xdr:rowOff>
    </xdr:from>
    <xdr:to>
      <xdr:col>81</xdr:col>
      <xdr:colOff>50800</xdr:colOff>
      <xdr:row>80</xdr:row>
      <xdr:rowOff>22861</xdr:rowOff>
    </xdr:to>
    <xdr:cxnSp macro="">
      <xdr:nvCxnSpPr>
        <xdr:cNvPr id="642" name="直線コネクタ 641">
          <a:extLst>
            <a:ext uri="{FF2B5EF4-FFF2-40B4-BE49-F238E27FC236}">
              <a16:creationId xmlns:a16="http://schemas.microsoft.com/office/drawing/2014/main" id="{9401782C-6685-4960-A85A-D743DFF45C18}"/>
            </a:ext>
          </a:extLst>
        </xdr:cNvPr>
        <xdr:cNvCxnSpPr/>
      </xdr:nvCxnSpPr>
      <xdr:spPr>
        <a:xfrm>
          <a:off x="14592300" y="136931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74930</xdr:rowOff>
    </xdr:from>
    <xdr:to>
      <xdr:col>72</xdr:col>
      <xdr:colOff>38100</xdr:colOff>
      <xdr:row>82</xdr:row>
      <xdr:rowOff>5080</xdr:rowOff>
    </xdr:to>
    <xdr:sp macro="" textlink="">
      <xdr:nvSpPr>
        <xdr:cNvPr id="643" name="楕円 642">
          <a:extLst>
            <a:ext uri="{FF2B5EF4-FFF2-40B4-BE49-F238E27FC236}">
              <a16:creationId xmlns:a16="http://schemas.microsoft.com/office/drawing/2014/main" id="{C33743D2-1EE4-4132-A971-25E78704B0A8}"/>
            </a:ext>
          </a:extLst>
        </xdr:cNvPr>
        <xdr:cNvSpPr/>
      </xdr:nvSpPr>
      <xdr:spPr>
        <a:xfrm>
          <a:off x="13652500" y="139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148589</xdr:rowOff>
    </xdr:from>
    <xdr:to>
      <xdr:col>76</xdr:col>
      <xdr:colOff>114300</xdr:colOff>
      <xdr:row>81</xdr:row>
      <xdr:rowOff>125730</xdr:rowOff>
    </xdr:to>
    <xdr:cxnSp macro="">
      <xdr:nvCxnSpPr>
        <xdr:cNvPr id="644" name="直線コネクタ 643">
          <a:extLst>
            <a:ext uri="{FF2B5EF4-FFF2-40B4-BE49-F238E27FC236}">
              <a16:creationId xmlns:a16="http://schemas.microsoft.com/office/drawing/2014/main" id="{E54EA0B1-3F55-4A4D-9E48-3B57F9CE2927}"/>
            </a:ext>
          </a:extLst>
        </xdr:cNvPr>
        <xdr:cNvCxnSpPr/>
      </xdr:nvCxnSpPr>
      <xdr:spPr>
        <a:xfrm flipV="1">
          <a:off x="13703300" y="13693139"/>
          <a:ext cx="889000" cy="32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152416</xdr:rowOff>
    </xdr:from>
    <xdr:ext cx="405111" cy="259045"/>
    <xdr:sp macro="" textlink="">
      <xdr:nvSpPr>
        <xdr:cNvPr id="645" name="n_1aveValue【消防施設】&#10;有形固定資産減価償却率">
          <a:extLst>
            <a:ext uri="{FF2B5EF4-FFF2-40B4-BE49-F238E27FC236}">
              <a16:creationId xmlns:a16="http://schemas.microsoft.com/office/drawing/2014/main" id="{829ED0A0-3CB6-466C-B362-0653B5CCF64D}"/>
            </a:ext>
          </a:extLst>
        </xdr:cNvPr>
        <xdr:cNvSpPr txBox="1"/>
      </xdr:nvSpPr>
      <xdr:spPr>
        <a:xfrm>
          <a:off x="15266044" y="1403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156227</xdr:rowOff>
    </xdr:from>
    <xdr:ext cx="405111" cy="259045"/>
    <xdr:sp macro="" textlink="">
      <xdr:nvSpPr>
        <xdr:cNvPr id="646" name="n_2aveValue【消防施設】&#10;有形固定資産減価償却率">
          <a:extLst>
            <a:ext uri="{FF2B5EF4-FFF2-40B4-BE49-F238E27FC236}">
              <a16:creationId xmlns:a16="http://schemas.microsoft.com/office/drawing/2014/main" id="{BFD74119-3789-4A08-B8B7-2371B9CD9951}"/>
            </a:ext>
          </a:extLst>
        </xdr:cNvPr>
        <xdr:cNvSpPr txBox="1"/>
      </xdr:nvSpPr>
      <xdr:spPr>
        <a:xfrm>
          <a:off x="14389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7638</xdr:rowOff>
    </xdr:from>
    <xdr:ext cx="405111" cy="259045"/>
    <xdr:sp macro="" textlink="">
      <xdr:nvSpPr>
        <xdr:cNvPr id="647" name="n_3aveValue【消防施設】&#10;有形固定資産減価償却率">
          <a:extLst>
            <a:ext uri="{FF2B5EF4-FFF2-40B4-BE49-F238E27FC236}">
              <a16:creationId xmlns:a16="http://schemas.microsoft.com/office/drawing/2014/main" id="{8EAE8E34-5454-48FE-97CB-D5C4047AB753}"/>
            </a:ext>
          </a:extLst>
        </xdr:cNvPr>
        <xdr:cNvSpPr txBox="1"/>
      </xdr:nvSpPr>
      <xdr:spPr>
        <a:xfrm>
          <a:off x="13500744" y="1406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6366</xdr:rowOff>
    </xdr:from>
    <xdr:ext cx="405111" cy="259045"/>
    <xdr:sp macro="" textlink="">
      <xdr:nvSpPr>
        <xdr:cNvPr id="648" name="n_4aveValue【消防施設】&#10;有形固定資産減価償却率">
          <a:extLst>
            <a:ext uri="{FF2B5EF4-FFF2-40B4-BE49-F238E27FC236}">
              <a16:creationId xmlns:a16="http://schemas.microsoft.com/office/drawing/2014/main" id="{55BADBCD-8966-476E-BFD8-95EDF4D583BE}"/>
            </a:ext>
          </a:extLst>
        </xdr:cNvPr>
        <xdr:cNvSpPr txBox="1"/>
      </xdr:nvSpPr>
      <xdr:spPr>
        <a:xfrm>
          <a:off x="126117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90188</xdr:rowOff>
    </xdr:from>
    <xdr:ext cx="405111" cy="259045"/>
    <xdr:sp macro="" textlink="">
      <xdr:nvSpPr>
        <xdr:cNvPr id="649" name="n_1mainValue【消防施設】&#10;有形固定資産減価償却率">
          <a:extLst>
            <a:ext uri="{FF2B5EF4-FFF2-40B4-BE49-F238E27FC236}">
              <a16:creationId xmlns:a16="http://schemas.microsoft.com/office/drawing/2014/main" id="{D63DA707-76C5-4E0B-9DB0-12956172264E}"/>
            </a:ext>
          </a:extLst>
        </xdr:cNvPr>
        <xdr:cNvSpPr txBox="1"/>
      </xdr:nvSpPr>
      <xdr:spPr>
        <a:xfrm>
          <a:off x="15266044" y="1346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44466</xdr:rowOff>
    </xdr:from>
    <xdr:ext cx="405111" cy="259045"/>
    <xdr:sp macro="" textlink="">
      <xdr:nvSpPr>
        <xdr:cNvPr id="650" name="n_2mainValue【消防施設】&#10;有形固定資産減価償却率">
          <a:extLst>
            <a:ext uri="{FF2B5EF4-FFF2-40B4-BE49-F238E27FC236}">
              <a16:creationId xmlns:a16="http://schemas.microsoft.com/office/drawing/2014/main" id="{CCFD5E98-FA4C-4EDC-8BB8-2E4DE40622C8}"/>
            </a:ext>
          </a:extLst>
        </xdr:cNvPr>
        <xdr:cNvSpPr txBox="1"/>
      </xdr:nvSpPr>
      <xdr:spPr>
        <a:xfrm>
          <a:off x="14389744" y="1341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21607</xdr:rowOff>
    </xdr:from>
    <xdr:ext cx="405111" cy="259045"/>
    <xdr:sp macro="" textlink="">
      <xdr:nvSpPr>
        <xdr:cNvPr id="651" name="n_3mainValue【消防施設】&#10;有形固定資産減価償却率">
          <a:extLst>
            <a:ext uri="{FF2B5EF4-FFF2-40B4-BE49-F238E27FC236}">
              <a16:creationId xmlns:a16="http://schemas.microsoft.com/office/drawing/2014/main" id="{08968859-FA67-4C67-B189-35F9E99D56FF}"/>
            </a:ext>
          </a:extLst>
        </xdr:cNvPr>
        <xdr:cNvSpPr txBox="1"/>
      </xdr:nvSpPr>
      <xdr:spPr>
        <a:xfrm>
          <a:off x="135007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2" name="正方形/長方形 651">
          <a:extLst>
            <a:ext uri="{FF2B5EF4-FFF2-40B4-BE49-F238E27FC236}">
              <a16:creationId xmlns:a16="http://schemas.microsoft.com/office/drawing/2014/main" id="{879095AE-000D-4728-931E-3DC5824819F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3" name="正方形/長方形 652">
          <a:extLst>
            <a:ext uri="{FF2B5EF4-FFF2-40B4-BE49-F238E27FC236}">
              <a16:creationId xmlns:a16="http://schemas.microsoft.com/office/drawing/2014/main" id="{9B1A79DC-2061-4CA1-847E-B5FCBD5D62D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4" name="正方形/長方形 653">
          <a:extLst>
            <a:ext uri="{FF2B5EF4-FFF2-40B4-BE49-F238E27FC236}">
              <a16:creationId xmlns:a16="http://schemas.microsoft.com/office/drawing/2014/main" id="{6116DC0B-2F61-4430-AF36-65495013469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5" name="正方形/長方形 654">
          <a:extLst>
            <a:ext uri="{FF2B5EF4-FFF2-40B4-BE49-F238E27FC236}">
              <a16:creationId xmlns:a16="http://schemas.microsoft.com/office/drawing/2014/main" id="{FFA82F65-FBF7-4710-AB93-0CF64634362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6" name="正方形/長方形 655">
          <a:extLst>
            <a:ext uri="{FF2B5EF4-FFF2-40B4-BE49-F238E27FC236}">
              <a16:creationId xmlns:a16="http://schemas.microsoft.com/office/drawing/2014/main" id="{6F93DD43-1E23-4C2C-8C2B-B7C6BEA169A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7" name="正方形/長方形 656">
          <a:extLst>
            <a:ext uri="{FF2B5EF4-FFF2-40B4-BE49-F238E27FC236}">
              <a16:creationId xmlns:a16="http://schemas.microsoft.com/office/drawing/2014/main" id="{E9F8F7F6-0E1B-44F7-A6B8-592CC7597E9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8" name="正方形/長方形 657">
          <a:extLst>
            <a:ext uri="{FF2B5EF4-FFF2-40B4-BE49-F238E27FC236}">
              <a16:creationId xmlns:a16="http://schemas.microsoft.com/office/drawing/2014/main" id="{9E4D26BB-5F0C-487E-BDD7-56DFB807C73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9" name="正方形/長方形 658">
          <a:extLst>
            <a:ext uri="{FF2B5EF4-FFF2-40B4-BE49-F238E27FC236}">
              <a16:creationId xmlns:a16="http://schemas.microsoft.com/office/drawing/2014/main" id="{01B3B3E1-0DC4-46C9-8B58-0D8A03528CC9}"/>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0" name="テキスト ボックス 659">
          <a:extLst>
            <a:ext uri="{FF2B5EF4-FFF2-40B4-BE49-F238E27FC236}">
              <a16:creationId xmlns:a16="http://schemas.microsoft.com/office/drawing/2014/main" id="{3D254B0D-30A3-4EC7-BABA-86B25091BC7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1" name="直線コネクタ 660">
          <a:extLst>
            <a:ext uri="{FF2B5EF4-FFF2-40B4-BE49-F238E27FC236}">
              <a16:creationId xmlns:a16="http://schemas.microsoft.com/office/drawing/2014/main" id="{75153F56-3ACB-438B-BD1A-5D36F6B8DD3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62" name="直線コネクタ 661">
          <a:extLst>
            <a:ext uri="{FF2B5EF4-FFF2-40B4-BE49-F238E27FC236}">
              <a16:creationId xmlns:a16="http://schemas.microsoft.com/office/drawing/2014/main" id="{2C8B508D-9BD2-4FDD-AF73-AEC280823DD4}"/>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3" name="テキスト ボックス 662">
          <a:extLst>
            <a:ext uri="{FF2B5EF4-FFF2-40B4-BE49-F238E27FC236}">
              <a16:creationId xmlns:a16="http://schemas.microsoft.com/office/drawing/2014/main" id="{2C30E6EF-5B48-45BA-B7B9-94C281B533E3}"/>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4" name="直線コネクタ 663">
          <a:extLst>
            <a:ext uri="{FF2B5EF4-FFF2-40B4-BE49-F238E27FC236}">
              <a16:creationId xmlns:a16="http://schemas.microsoft.com/office/drawing/2014/main" id="{C7A3F336-E4A4-4ED7-92F4-80CF13DD7FE1}"/>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5" name="テキスト ボックス 664">
          <a:extLst>
            <a:ext uri="{FF2B5EF4-FFF2-40B4-BE49-F238E27FC236}">
              <a16:creationId xmlns:a16="http://schemas.microsoft.com/office/drawing/2014/main" id="{603E91EF-C5FE-4691-B545-1C344B5C677D}"/>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6" name="直線コネクタ 665">
          <a:extLst>
            <a:ext uri="{FF2B5EF4-FFF2-40B4-BE49-F238E27FC236}">
              <a16:creationId xmlns:a16="http://schemas.microsoft.com/office/drawing/2014/main" id="{E2418C99-C5B7-4609-8E86-4E9D502522A8}"/>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7" name="テキスト ボックス 666">
          <a:extLst>
            <a:ext uri="{FF2B5EF4-FFF2-40B4-BE49-F238E27FC236}">
              <a16:creationId xmlns:a16="http://schemas.microsoft.com/office/drawing/2014/main" id="{925DEDEE-4242-4EBB-845C-190408286B1D}"/>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8" name="直線コネクタ 667">
          <a:extLst>
            <a:ext uri="{FF2B5EF4-FFF2-40B4-BE49-F238E27FC236}">
              <a16:creationId xmlns:a16="http://schemas.microsoft.com/office/drawing/2014/main" id="{7E20DAB3-7BE6-49A3-B10C-09575322AEBE}"/>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9" name="テキスト ボックス 668">
          <a:extLst>
            <a:ext uri="{FF2B5EF4-FFF2-40B4-BE49-F238E27FC236}">
              <a16:creationId xmlns:a16="http://schemas.microsoft.com/office/drawing/2014/main" id="{2FA3ED39-A317-4AC3-B2F0-0D8841015FC7}"/>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70" name="直線コネクタ 669">
          <a:extLst>
            <a:ext uri="{FF2B5EF4-FFF2-40B4-BE49-F238E27FC236}">
              <a16:creationId xmlns:a16="http://schemas.microsoft.com/office/drawing/2014/main" id="{2E1522D7-C771-4362-BFD5-8AFD3594723A}"/>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71" name="テキスト ボックス 670">
          <a:extLst>
            <a:ext uri="{FF2B5EF4-FFF2-40B4-BE49-F238E27FC236}">
              <a16:creationId xmlns:a16="http://schemas.microsoft.com/office/drawing/2014/main" id="{26325320-06CE-4372-8D09-904B9E63413F}"/>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2" name="直線コネクタ 671">
          <a:extLst>
            <a:ext uri="{FF2B5EF4-FFF2-40B4-BE49-F238E27FC236}">
              <a16:creationId xmlns:a16="http://schemas.microsoft.com/office/drawing/2014/main" id="{7964A16F-458A-4DA0-9681-E5D2522F6D7E}"/>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3" name="テキスト ボックス 672">
          <a:extLst>
            <a:ext uri="{FF2B5EF4-FFF2-40B4-BE49-F238E27FC236}">
              <a16:creationId xmlns:a16="http://schemas.microsoft.com/office/drawing/2014/main" id="{BD70F23F-5C8E-4DDC-B8EF-1BC0CE405004}"/>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4" name="【消防施設】&#10;一人当たり面積グラフ枠">
          <a:extLst>
            <a:ext uri="{FF2B5EF4-FFF2-40B4-BE49-F238E27FC236}">
              <a16:creationId xmlns:a16="http://schemas.microsoft.com/office/drawing/2014/main" id="{2D339680-75AA-4616-83EA-4733D2597702}"/>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29211</xdr:rowOff>
    </xdr:from>
    <xdr:to>
      <xdr:col>116</xdr:col>
      <xdr:colOff>62864</xdr:colOff>
      <xdr:row>86</xdr:row>
      <xdr:rowOff>101600</xdr:rowOff>
    </xdr:to>
    <xdr:cxnSp macro="">
      <xdr:nvCxnSpPr>
        <xdr:cNvPr id="675" name="直線コネクタ 674">
          <a:extLst>
            <a:ext uri="{FF2B5EF4-FFF2-40B4-BE49-F238E27FC236}">
              <a16:creationId xmlns:a16="http://schemas.microsoft.com/office/drawing/2014/main" id="{3F78A22F-1A70-4909-AD1F-0AAF00280A02}"/>
            </a:ext>
          </a:extLst>
        </xdr:cNvPr>
        <xdr:cNvCxnSpPr/>
      </xdr:nvCxnSpPr>
      <xdr:spPr>
        <a:xfrm flipV="1">
          <a:off x="22160864" y="13230861"/>
          <a:ext cx="0" cy="1615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676" name="【消防施設】&#10;一人当たり面積最小値テキスト">
          <a:extLst>
            <a:ext uri="{FF2B5EF4-FFF2-40B4-BE49-F238E27FC236}">
              <a16:creationId xmlns:a16="http://schemas.microsoft.com/office/drawing/2014/main" id="{3508CD35-1DA0-4515-BCA0-D645EAC9F67A}"/>
            </a:ext>
          </a:extLst>
        </xdr:cNvPr>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677" name="直線コネクタ 676">
          <a:extLst>
            <a:ext uri="{FF2B5EF4-FFF2-40B4-BE49-F238E27FC236}">
              <a16:creationId xmlns:a16="http://schemas.microsoft.com/office/drawing/2014/main" id="{31F6EA62-B935-4407-955A-811C0C90E390}"/>
            </a:ext>
          </a:extLst>
        </xdr:cNvPr>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147338</xdr:rowOff>
    </xdr:from>
    <xdr:ext cx="469744" cy="259045"/>
    <xdr:sp macro="" textlink="">
      <xdr:nvSpPr>
        <xdr:cNvPr id="678" name="【消防施設】&#10;一人当たり面積最大値テキスト">
          <a:extLst>
            <a:ext uri="{FF2B5EF4-FFF2-40B4-BE49-F238E27FC236}">
              <a16:creationId xmlns:a16="http://schemas.microsoft.com/office/drawing/2014/main" id="{BCB682E1-6653-4D09-BF08-F1CB4700E943}"/>
            </a:ext>
          </a:extLst>
        </xdr:cNvPr>
        <xdr:cNvSpPr txBox="1"/>
      </xdr:nvSpPr>
      <xdr:spPr>
        <a:xfrm>
          <a:off x="22199600" y="1300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29211</xdr:rowOff>
    </xdr:from>
    <xdr:to>
      <xdr:col>116</xdr:col>
      <xdr:colOff>152400</xdr:colOff>
      <xdr:row>77</xdr:row>
      <xdr:rowOff>29211</xdr:rowOff>
    </xdr:to>
    <xdr:cxnSp macro="">
      <xdr:nvCxnSpPr>
        <xdr:cNvPr id="679" name="直線コネクタ 678">
          <a:extLst>
            <a:ext uri="{FF2B5EF4-FFF2-40B4-BE49-F238E27FC236}">
              <a16:creationId xmlns:a16="http://schemas.microsoft.com/office/drawing/2014/main" id="{116E62AD-25A5-43B2-A19B-91FDBF5050B8}"/>
            </a:ext>
          </a:extLst>
        </xdr:cNvPr>
        <xdr:cNvCxnSpPr/>
      </xdr:nvCxnSpPr>
      <xdr:spPr>
        <a:xfrm>
          <a:off x="22072600" y="13230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104157</xdr:rowOff>
    </xdr:from>
    <xdr:ext cx="469744" cy="259045"/>
    <xdr:sp macro="" textlink="">
      <xdr:nvSpPr>
        <xdr:cNvPr id="680" name="【消防施設】&#10;一人当たり面積平均値テキスト">
          <a:extLst>
            <a:ext uri="{FF2B5EF4-FFF2-40B4-BE49-F238E27FC236}">
              <a16:creationId xmlns:a16="http://schemas.microsoft.com/office/drawing/2014/main" id="{0F18854B-12D4-4C94-94E6-56610702E5FB}"/>
            </a:ext>
          </a:extLst>
        </xdr:cNvPr>
        <xdr:cNvSpPr txBox="1"/>
      </xdr:nvSpPr>
      <xdr:spPr>
        <a:xfrm>
          <a:off x="22199600" y="14505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81280</xdr:rowOff>
    </xdr:from>
    <xdr:to>
      <xdr:col>116</xdr:col>
      <xdr:colOff>114300</xdr:colOff>
      <xdr:row>86</xdr:row>
      <xdr:rowOff>11430</xdr:rowOff>
    </xdr:to>
    <xdr:sp macro="" textlink="">
      <xdr:nvSpPr>
        <xdr:cNvPr id="681" name="フローチャート: 判断 680">
          <a:extLst>
            <a:ext uri="{FF2B5EF4-FFF2-40B4-BE49-F238E27FC236}">
              <a16:creationId xmlns:a16="http://schemas.microsoft.com/office/drawing/2014/main" id="{2D62008E-5730-497B-9CA5-E6F6C41CB045}"/>
            </a:ext>
          </a:extLst>
        </xdr:cNvPr>
        <xdr:cNvSpPr/>
      </xdr:nvSpPr>
      <xdr:spPr>
        <a:xfrm>
          <a:off x="221107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87630</xdr:rowOff>
    </xdr:from>
    <xdr:to>
      <xdr:col>112</xdr:col>
      <xdr:colOff>38100</xdr:colOff>
      <xdr:row>86</xdr:row>
      <xdr:rowOff>17780</xdr:rowOff>
    </xdr:to>
    <xdr:sp macro="" textlink="">
      <xdr:nvSpPr>
        <xdr:cNvPr id="682" name="フローチャート: 判断 681">
          <a:extLst>
            <a:ext uri="{FF2B5EF4-FFF2-40B4-BE49-F238E27FC236}">
              <a16:creationId xmlns:a16="http://schemas.microsoft.com/office/drawing/2014/main" id="{FD076C6A-D128-4F61-9042-CD44B128CF0E}"/>
            </a:ext>
          </a:extLst>
        </xdr:cNvPr>
        <xdr:cNvSpPr/>
      </xdr:nvSpPr>
      <xdr:spPr>
        <a:xfrm>
          <a:off x="21272500" y="1466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85089</xdr:rowOff>
    </xdr:from>
    <xdr:to>
      <xdr:col>107</xdr:col>
      <xdr:colOff>101600</xdr:colOff>
      <xdr:row>86</xdr:row>
      <xdr:rowOff>15239</xdr:rowOff>
    </xdr:to>
    <xdr:sp macro="" textlink="">
      <xdr:nvSpPr>
        <xdr:cNvPr id="683" name="フローチャート: 判断 682">
          <a:extLst>
            <a:ext uri="{FF2B5EF4-FFF2-40B4-BE49-F238E27FC236}">
              <a16:creationId xmlns:a16="http://schemas.microsoft.com/office/drawing/2014/main" id="{E509CE1B-384B-441C-A65F-217CD791D676}"/>
            </a:ext>
          </a:extLst>
        </xdr:cNvPr>
        <xdr:cNvSpPr/>
      </xdr:nvSpPr>
      <xdr:spPr>
        <a:xfrm>
          <a:off x="20383500" y="1465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684" name="フローチャート: 判断 683">
          <a:extLst>
            <a:ext uri="{FF2B5EF4-FFF2-40B4-BE49-F238E27FC236}">
              <a16:creationId xmlns:a16="http://schemas.microsoft.com/office/drawing/2014/main" id="{8518D48D-E1EA-47C2-A38B-C5F76476E4CB}"/>
            </a:ext>
          </a:extLst>
        </xdr:cNvPr>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138430</xdr:rowOff>
    </xdr:from>
    <xdr:to>
      <xdr:col>98</xdr:col>
      <xdr:colOff>38100</xdr:colOff>
      <xdr:row>86</xdr:row>
      <xdr:rowOff>68580</xdr:rowOff>
    </xdr:to>
    <xdr:sp macro="" textlink="">
      <xdr:nvSpPr>
        <xdr:cNvPr id="685" name="フローチャート: 判断 684">
          <a:extLst>
            <a:ext uri="{FF2B5EF4-FFF2-40B4-BE49-F238E27FC236}">
              <a16:creationId xmlns:a16="http://schemas.microsoft.com/office/drawing/2014/main" id="{0B82BE97-872C-4C74-BA74-A086B40882D0}"/>
            </a:ext>
          </a:extLst>
        </xdr:cNvPr>
        <xdr:cNvSpPr/>
      </xdr:nvSpPr>
      <xdr:spPr>
        <a:xfrm>
          <a:off x="18605500" y="147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6" name="テキスト ボックス 685">
          <a:extLst>
            <a:ext uri="{FF2B5EF4-FFF2-40B4-BE49-F238E27FC236}">
              <a16:creationId xmlns:a16="http://schemas.microsoft.com/office/drawing/2014/main" id="{5D76E32F-D63D-4AFD-B185-F3067D406B8F}"/>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7" name="テキスト ボックス 686">
          <a:extLst>
            <a:ext uri="{FF2B5EF4-FFF2-40B4-BE49-F238E27FC236}">
              <a16:creationId xmlns:a16="http://schemas.microsoft.com/office/drawing/2014/main" id="{1D17E4EA-68F7-42C0-92DE-519C2AFCEAE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8" name="テキスト ボックス 687">
          <a:extLst>
            <a:ext uri="{FF2B5EF4-FFF2-40B4-BE49-F238E27FC236}">
              <a16:creationId xmlns:a16="http://schemas.microsoft.com/office/drawing/2014/main" id="{996B57C3-9B17-453E-B5CD-0B5D0E5E9E2B}"/>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9" name="テキスト ボックス 688">
          <a:extLst>
            <a:ext uri="{FF2B5EF4-FFF2-40B4-BE49-F238E27FC236}">
              <a16:creationId xmlns:a16="http://schemas.microsoft.com/office/drawing/2014/main" id="{F8E2936B-D193-4F0C-8A2B-BDAF00D7C5FF}"/>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0" name="テキスト ボックス 689">
          <a:extLst>
            <a:ext uri="{FF2B5EF4-FFF2-40B4-BE49-F238E27FC236}">
              <a16:creationId xmlns:a16="http://schemas.microsoft.com/office/drawing/2014/main" id="{7E66BEB0-1FCF-4522-95AA-C21926298C4E}"/>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16511</xdr:rowOff>
    </xdr:from>
    <xdr:to>
      <xdr:col>116</xdr:col>
      <xdr:colOff>114300</xdr:colOff>
      <xdr:row>86</xdr:row>
      <xdr:rowOff>118111</xdr:rowOff>
    </xdr:to>
    <xdr:sp macro="" textlink="">
      <xdr:nvSpPr>
        <xdr:cNvPr id="691" name="楕円 690">
          <a:extLst>
            <a:ext uri="{FF2B5EF4-FFF2-40B4-BE49-F238E27FC236}">
              <a16:creationId xmlns:a16="http://schemas.microsoft.com/office/drawing/2014/main" id="{F12D4CE4-DBE5-4B98-B58A-352ABD4BFAFF}"/>
            </a:ext>
          </a:extLst>
        </xdr:cNvPr>
        <xdr:cNvSpPr/>
      </xdr:nvSpPr>
      <xdr:spPr>
        <a:xfrm>
          <a:off x="22110700" y="1476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102888</xdr:rowOff>
    </xdr:from>
    <xdr:ext cx="469744" cy="259045"/>
    <xdr:sp macro="" textlink="">
      <xdr:nvSpPr>
        <xdr:cNvPr id="692" name="【消防施設】&#10;一人当たり面積該当値テキスト">
          <a:extLst>
            <a:ext uri="{FF2B5EF4-FFF2-40B4-BE49-F238E27FC236}">
              <a16:creationId xmlns:a16="http://schemas.microsoft.com/office/drawing/2014/main" id="{932419FC-1B6A-488D-ACA0-3E144448A6F0}"/>
            </a:ext>
          </a:extLst>
        </xdr:cNvPr>
        <xdr:cNvSpPr txBox="1"/>
      </xdr:nvSpPr>
      <xdr:spPr>
        <a:xfrm>
          <a:off x="22199600"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16511</xdr:rowOff>
    </xdr:from>
    <xdr:to>
      <xdr:col>112</xdr:col>
      <xdr:colOff>38100</xdr:colOff>
      <xdr:row>86</xdr:row>
      <xdr:rowOff>118111</xdr:rowOff>
    </xdr:to>
    <xdr:sp macro="" textlink="">
      <xdr:nvSpPr>
        <xdr:cNvPr id="693" name="楕円 692">
          <a:extLst>
            <a:ext uri="{FF2B5EF4-FFF2-40B4-BE49-F238E27FC236}">
              <a16:creationId xmlns:a16="http://schemas.microsoft.com/office/drawing/2014/main" id="{491CCA2A-14A6-42FD-9C85-51ECB8978145}"/>
            </a:ext>
          </a:extLst>
        </xdr:cNvPr>
        <xdr:cNvSpPr/>
      </xdr:nvSpPr>
      <xdr:spPr>
        <a:xfrm>
          <a:off x="21272500" y="1476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67311</xdr:rowOff>
    </xdr:from>
    <xdr:to>
      <xdr:col>116</xdr:col>
      <xdr:colOff>63500</xdr:colOff>
      <xdr:row>86</xdr:row>
      <xdr:rowOff>67311</xdr:rowOff>
    </xdr:to>
    <xdr:cxnSp macro="">
      <xdr:nvCxnSpPr>
        <xdr:cNvPr id="694" name="直線コネクタ 693">
          <a:extLst>
            <a:ext uri="{FF2B5EF4-FFF2-40B4-BE49-F238E27FC236}">
              <a16:creationId xmlns:a16="http://schemas.microsoft.com/office/drawing/2014/main" id="{8031446A-53B0-4E72-9848-F43C4E18FF20}"/>
            </a:ext>
          </a:extLst>
        </xdr:cNvPr>
        <xdr:cNvCxnSpPr/>
      </xdr:nvCxnSpPr>
      <xdr:spPr>
        <a:xfrm>
          <a:off x="21323300" y="148120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16511</xdr:rowOff>
    </xdr:from>
    <xdr:to>
      <xdr:col>107</xdr:col>
      <xdr:colOff>101600</xdr:colOff>
      <xdr:row>86</xdr:row>
      <xdr:rowOff>118111</xdr:rowOff>
    </xdr:to>
    <xdr:sp macro="" textlink="">
      <xdr:nvSpPr>
        <xdr:cNvPr id="695" name="楕円 694">
          <a:extLst>
            <a:ext uri="{FF2B5EF4-FFF2-40B4-BE49-F238E27FC236}">
              <a16:creationId xmlns:a16="http://schemas.microsoft.com/office/drawing/2014/main" id="{F8E43AF7-1483-4D35-BB6F-967C4EE4F8D4}"/>
            </a:ext>
          </a:extLst>
        </xdr:cNvPr>
        <xdr:cNvSpPr/>
      </xdr:nvSpPr>
      <xdr:spPr>
        <a:xfrm>
          <a:off x="20383500" y="1476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67311</xdr:rowOff>
    </xdr:from>
    <xdr:to>
      <xdr:col>111</xdr:col>
      <xdr:colOff>177800</xdr:colOff>
      <xdr:row>86</xdr:row>
      <xdr:rowOff>67311</xdr:rowOff>
    </xdr:to>
    <xdr:cxnSp macro="">
      <xdr:nvCxnSpPr>
        <xdr:cNvPr id="696" name="直線コネクタ 695">
          <a:extLst>
            <a:ext uri="{FF2B5EF4-FFF2-40B4-BE49-F238E27FC236}">
              <a16:creationId xmlns:a16="http://schemas.microsoft.com/office/drawing/2014/main" id="{83605A63-0B99-4E0C-B986-83CAAF4DFAE3}"/>
            </a:ext>
          </a:extLst>
        </xdr:cNvPr>
        <xdr:cNvCxnSpPr/>
      </xdr:nvCxnSpPr>
      <xdr:spPr>
        <a:xfrm>
          <a:off x="20434300" y="148120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25400</xdr:rowOff>
    </xdr:from>
    <xdr:to>
      <xdr:col>102</xdr:col>
      <xdr:colOff>165100</xdr:colOff>
      <xdr:row>86</xdr:row>
      <xdr:rowOff>127000</xdr:rowOff>
    </xdr:to>
    <xdr:sp macro="" textlink="">
      <xdr:nvSpPr>
        <xdr:cNvPr id="697" name="楕円 696">
          <a:extLst>
            <a:ext uri="{FF2B5EF4-FFF2-40B4-BE49-F238E27FC236}">
              <a16:creationId xmlns:a16="http://schemas.microsoft.com/office/drawing/2014/main" id="{25B2214B-A1F7-4F25-AA8B-391C65C90BD9}"/>
            </a:ext>
          </a:extLst>
        </xdr:cNvPr>
        <xdr:cNvSpPr/>
      </xdr:nvSpPr>
      <xdr:spPr>
        <a:xfrm>
          <a:off x="19494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67311</xdr:rowOff>
    </xdr:from>
    <xdr:to>
      <xdr:col>107</xdr:col>
      <xdr:colOff>50800</xdr:colOff>
      <xdr:row>86</xdr:row>
      <xdr:rowOff>76200</xdr:rowOff>
    </xdr:to>
    <xdr:cxnSp macro="">
      <xdr:nvCxnSpPr>
        <xdr:cNvPr id="698" name="直線コネクタ 697">
          <a:extLst>
            <a:ext uri="{FF2B5EF4-FFF2-40B4-BE49-F238E27FC236}">
              <a16:creationId xmlns:a16="http://schemas.microsoft.com/office/drawing/2014/main" id="{72062900-C69E-4A1C-85A5-8CF4AF810B3C}"/>
            </a:ext>
          </a:extLst>
        </xdr:cNvPr>
        <xdr:cNvCxnSpPr/>
      </xdr:nvCxnSpPr>
      <xdr:spPr>
        <a:xfrm flipV="1">
          <a:off x="19545300" y="14812011"/>
          <a:ext cx="889000" cy="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34307</xdr:rowOff>
    </xdr:from>
    <xdr:ext cx="469744" cy="259045"/>
    <xdr:sp macro="" textlink="">
      <xdr:nvSpPr>
        <xdr:cNvPr id="699" name="n_1aveValue【消防施設】&#10;一人当たり面積">
          <a:extLst>
            <a:ext uri="{FF2B5EF4-FFF2-40B4-BE49-F238E27FC236}">
              <a16:creationId xmlns:a16="http://schemas.microsoft.com/office/drawing/2014/main" id="{779CF4E5-EA6B-4F29-94D8-C23B9BD53E35}"/>
            </a:ext>
          </a:extLst>
        </xdr:cNvPr>
        <xdr:cNvSpPr txBox="1"/>
      </xdr:nvSpPr>
      <xdr:spPr>
        <a:xfrm>
          <a:off x="210757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31766</xdr:rowOff>
    </xdr:from>
    <xdr:ext cx="469744" cy="259045"/>
    <xdr:sp macro="" textlink="">
      <xdr:nvSpPr>
        <xdr:cNvPr id="700" name="n_2aveValue【消防施設】&#10;一人当たり面積">
          <a:extLst>
            <a:ext uri="{FF2B5EF4-FFF2-40B4-BE49-F238E27FC236}">
              <a16:creationId xmlns:a16="http://schemas.microsoft.com/office/drawing/2014/main" id="{382E4E61-65CF-4A21-9188-7C0E00B93916}"/>
            </a:ext>
          </a:extLst>
        </xdr:cNvPr>
        <xdr:cNvSpPr txBox="1"/>
      </xdr:nvSpPr>
      <xdr:spPr>
        <a:xfrm>
          <a:off x="20199427" y="1443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48277</xdr:rowOff>
    </xdr:from>
    <xdr:ext cx="469744" cy="259045"/>
    <xdr:sp macro="" textlink="">
      <xdr:nvSpPr>
        <xdr:cNvPr id="701" name="n_3aveValue【消防施設】&#10;一人当たり面積">
          <a:extLst>
            <a:ext uri="{FF2B5EF4-FFF2-40B4-BE49-F238E27FC236}">
              <a16:creationId xmlns:a16="http://schemas.microsoft.com/office/drawing/2014/main" id="{A977C5F0-D8AA-474E-ACD0-4FAC252EA0A6}"/>
            </a:ext>
          </a:extLst>
        </xdr:cNvPr>
        <xdr:cNvSpPr txBox="1"/>
      </xdr:nvSpPr>
      <xdr:spPr>
        <a:xfrm>
          <a:off x="19310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85107</xdr:rowOff>
    </xdr:from>
    <xdr:ext cx="469744" cy="259045"/>
    <xdr:sp macro="" textlink="">
      <xdr:nvSpPr>
        <xdr:cNvPr id="702" name="n_4aveValue【消防施設】&#10;一人当たり面積">
          <a:extLst>
            <a:ext uri="{FF2B5EF4-FFF2-40B4-BE49-F238E27FC236}">
              <a16:creationId xmlns:a16="http://schemas.microsoft.com/office/drawing/2014/main" id="{6B4B0BE3-17FD-4742-8385-CC4EA00C2777}"/>
            </a:ext>
          </a:extLst>
        </xdr:cNvPr>
        <xdr:cNvSpPr txBox="1"/>
      </xdr:nvSpPr>
      <xdr:spPr>
        <a:xfrm>
          <a:off x="18421427" y="1448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109238</xdr:rowOff>
    </xdr:from>
    <xdr:ext cx="469744" cy="259045"/>
    <xdr:sp macro="" textlink="">
      <xdr:nvSpPr>
        <xdr:cNvPr id="703" name="n_1mainValue【消防施設】&#10;一人当たり面積">
          <a:extLst>
            <a:ext uri="{FF2B5EF4-FFF2-40B4-BE49-F238E27FC236}">
              <a16:creationId xmlns:a16="http://schemas.microsoft.com/office/drawing/2014/main" id="{14A7AA06-C6D3-47F9-9946-656226F688AC}"/>
            </a:ext>
          </a:extLst>
        </xdr:cNvPr>
        <xdr:cNvSpPr txBox="1"/>
      </xdr:nvSpPr>
      <xdr:spPr>
        <a:xfrm>
          <a:off x="21075727" y="14853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109238</xdr:rowOff>
    </xdr:from>
    <xdr:ext cx="469744" cy="259045"/>
    <xdr:sp macro="" textlink="">
      <xdr:nvSpPr>
        <xdr:cNvPr id="704" name="n_2mainValue【消防施設】&#10;一人当たり面積">
          <a:extLst>
            <a:ext uri="{FF2B5EF4-FFF2-40B4-BE49-F238E27FC236}">
              <a16:creationId xmlns:a16="http://schemas.microsoft.com/office/drawing/2014/main" id="{2A663BDD-189B-406D-BBF9-B141C2693B75}"/>
            </a:ext>
          </a:extLst>
        </xdr:cNvPr>
        <xdr:cNvSpPr txBox="1"/>
      </xdr:nvSpPr>
      <xdr:spPr>
        <a:xfrm>
          <a:off x="20199427" y="14853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118127</xdr:rowOff>
    </xdr:from>
    <xdr:ext cx="469744" cy="259045"/>
    <xdr:sp macro="" textlink="">
      <xdr:nvSpPr>
        <xdr:cNvPr id="705" name="n_3mainValue【消防施設】&#10;一人当たり面積">
          <a:extLst>
            <a:ext uri="{FF2B5EF4-FFF2-40B4-BE49-F238E27FC236}">
              <a16:creationId xmlns:a16="http://schemas.microsoft.com/office/drawing/2014/main" id="{2D0D8AD3-ACA8-43C5-84D7-9977BBDF7114}"/>
            </a:ext>
          </a:extLst>
        </xdr:cNvPr>
        <xdr:cNvSpPr txBox="1"/>
      </xdr:nvSpPr>
      <xdr:spPr>
        <a:xfrm>
          <a:off x="193104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6" name="正方形/長方形 705">
          <a:extLst>
            <a:ext uri="{FF2B5EF4-FFF2-40B4-BE49-F238E27FC236}">
              <a16:creationId xmlns:a16="http://schemas.microsoft.com/office/drawing/2014/main" id="{CEBA32BE-E028-48E4-9421-3D137C5A879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7" name="正方形/長方形 706">
          <a:extLst>
            <a:ext uri="{FF2B5EF4-FFF2-40B4-BE49-F238E27FC236}">
              <a16:creationId xmlns:a16="http://schemas.microsoft.com/office/drawing/2014/main" id="{18570C2A-70BA-4974-A827-409D8B6EF75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8" name="正方形/長方形 707">
          <a:extLst>
            <a:ext uri="{FF2B5EF4-FFF2-40B4-BE49-F238E27FC236}">
              <a16:creationId xmlns:a16="http://schemas.microsoft.com/office/drawing/2014/main" id="{2E4C022D-6AAD-463E-BDE5-8C7C7655ADF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9" name="正方形/長方形 708">
          <a:extLst>
            <a:ext uri="{FF2B5EF4-FFF2-40B4-BE49-F238E27FC236}">
              <a16:creationId xmlns:a16="http://schemas.microsoft.com/office/drawing/2014/main" id="{05968A1A-BF54-4F65-8F8E-FE194FBAF5A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0" name="正方形/長方形 709">
          <a:extLst>
            <a:ext uri="{FF2B5EF4-FFF2-40B4-BE49-F238E27FC236}">
              <a16:creationId xmlns:a16="http://schemas.microsoft.com/office/drawing/2014/main" id="{C594711F-4437-4824-912D-F5C26A442DC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1" name="正方形/長方形 710">
          <a:extLst>
            <a:ext uri="{FF2B5EF4-FFF2-40B4-BE49-F238E27FC236}">
              <a16:creationId xmlns:a16="http://schemas.microsoft.com/office/drawing/2014/main" id="{2FD7FC48-AA72-4FDF-8A62-E8D7AB5F195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2" name="正方形/長方形 711">
          <a:extLst>
            <a:ext uri="{FF2B5EF4-FFF2-40B4-BE49-F238E27FC236}">
              <a16:creationId xmlns:a16="http://schemas.microsoft.com/office/drawing/2014/main" id="{B1CDB037-C042-4CBF-8ED1-98ED2A1C1D0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3" name="正方形/長方形 712">
          <a:extLst>
            <a:ext uri="{FF2B5EF4-FFF2-40B4-BE49-F238E27FC236}">
              <a16:creationId xmlns:a16="http://schemas.microsoft.com/office/drawing/2014/main" id="{17DDC97A-5059-4BBC-A0AE-218364795C7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4" name="テキスト ボックス 713">
          <a:extLst>
            <a:ext uri="{FF2B5EF4-FFF2-40B4-BE49-F238E27FC236}">
              <a16:creationId xmlns:a16="http://schemas.microsoft.com/office/drawing/2014/main" id="{CF518F15-5E9A-48C0-8818-68D8C587DB1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5" name="直線コネクタ 714">
          <a:extLst>
            <a:ext uri="{FF2B5EF4-FFF2-40B4-BE49-F238E27FC236}">
              <a16:creationId xmlns:a16="http://schemas.microsoft.com/office/drawing/2014/main" id="{67F7666E-EFA2-4F70-8C50-38A1A78F0AC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6" name="テキスト ボックス 715">
          <a:extLst>
            <a:ext uri="{FF2B5EF4-FFF2-40B4-BE49-F238E27FC236}">
              <a16:creationId xmlns:a16="http://schemas.microsoft.com/office/drawing/2014/main" id="{ED50D598-F195-454D-9572-ABE950A810B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7" name="直線コネクタ 716">
          <a:extLst>
            <a:ext uri="{FF2B5EF4-FFF2-40B4-BE49-F238E27FC236}">
              <a16:creationId xmlns:a16="http://schemas.microsoft.com/office/drawing/2014/main" id="{8559AD25-E724-46EA-8414-5698BD8A811C}"/>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8" name="テキスト ボックス 717">
          <a:extLst>
            <a:ext uri="{FF2B5EF4-FFF2-40B4-BE49-F238E27FC236}">
              <a16:creationId xmlns:a16="http://schemas.microsoft.com/office/drawing/2014/main" id="{E7E22EB2-2587-4193-8780-E08FCFED51B9}"/>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9" name="直線コネクタ 718">
          <a:extLst>
            <a:ext uri="{FF2B5EF4-FFF2-40B4-BE49-F238E27FC236}">
              <a16:creationId xmlns:a16="http://schemas.microsoft.com/office/drawing/2014/main" id="{898B9638-EF97-4720-9D1F-EF7D7EF1A9E2}"/>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20" name="テキスト ボックス 719">
          <a:extLst>
            <a:ext uri="{FF2B5EF4-FFF2-40B4-BE49-F238E27FC236}">
              <a16:creationId xmlns:a16="http://schemas.microsoft.com/office/drawing/2014/main" id="{2B0F1666-473D-4249-B440-E92C8AAB333E}"/>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21" name="直線コネクタ 720">
          <a:extLst>
            <a:ext uri="{FF2B5EF4-FFF2-40B4-BE49-F238E27FC236}">
              <a16:creationId xmlns:a16="http://schemas.microsoft.com/office/drawing/2014/main" id="{FC6AFB99-EA99-44DA-B668-B419CA27D85C}"/>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22" name="テキスト ボックス 721">
          <a:extLst>
            <a:ext uri="{FF2B5EF4-FFF2-40B4-BE49-F238E27FC236}">
              <a16:creationId xmlns:a16="http://schemas.microsoft.com/office/drawing/2014/main" id="{37A62A65-FED2-4D0B-859D-712F485BFFFD}"/>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23" name="直線コネクタ 722">
          <a:extLst>
            <a:ext uri="{FF2B5EF4-FFF2-40B4-BE49-F238E27FC236}">
              <a16:creationId xmlns:a16="http://schemas.microsoft.com/office/drawing/2014/main" id="{F5A42BAE-067A-43BC-A5AA-349F4105E1B2}"/>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24" name="テキスト ボックス 723">
          <a:extLst>
            <a:ext uri="{FF2B5EF4-FFF2-40B4-BE49-F238E27FC236}">
              <a16:creationId xmlns:a16="http://schemas.microsoft.com/office/drawing/2014/main" id="{FF121124-5EAB-42BD-891C-AE78856B3762}"/>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5" name="直線コネクタ 724">
          <a:extLst>
            <a:ext uri="{FF2B5EF4-FFF2-40B4-BE49-F238E27FC236}">
              <a16:creationId xmlns:a16="http://schemas.microsoft.com/office/drawing/2014/main" id="{F9A1C8D6-3973-4795-9023-2BF12D68F247}"/>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6" name="テキスト ボックス 725">
          <a:extLst>
            <a:ext uri="{FF2B5EF4-FFF2-40B4-BE49-F238E27FC236}">
              <a16:creationId xmlns:a16="http://schemas.microsoft.com/office/drawing/2014/main" id="{38536234-433D-49F4-ADA3-74993CBF9996}"/>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7" name="直線コネクタ 726">
          <a:extLst>
            <a:ext uri="{FF2B5EF4-FFF2-40B4-BE49-F238E27FC236}">
              <a16:creationId xmlns:a16="http://schemas.microsoft.com/office/drawing/2014/main" id="{793F152D-E2B7-4D7F-A45F-B1835B146017}"/>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8" name="テキスト ボックス 727">
          <a:extLst>
            <a:ext uri="{FF2B5EF4-FFF2-40B4-BE49-F238E27FC236}">
              <a16:creationId xmlns:a16="http://schemas.microsoft.com/office/drawing/2014/main" id="{0CAEDCFB-385B-4F52-8430-3973F85E38F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9" name="直線コネクタ 728">
          <a:extLst>
            <a:ext uri="{FF2B5EF4-FFF2-40B4-BE49-F238E27FC236}">
              <a16:creationId xmlns:a16="http://schemas.microsoft.com/office/drawing/2014/main" id="{F566FFA4-2058-4168-9A86-8EC685B6018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0" name="【庁舎】&#10;有形固定資産減価償却率グラフ枠">
          <a:extLst>
            <a:ext uri="{FF2B5EF4-FFF2-40B4-BE49-F238E27FC236}">
              <a16:creationId xmlns:a16="http://schemas.microsoft.com/office/drawing/2014/main" id="{E0FC1B4F-57F3-4BDF-9DAE-00C5ACF8ADA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28848</xdr:rowOff>
    </xdr:to>
    <xdr:cxnSp macro="">
      <xdr:nvCxnSpPr>
        <xdr:cNvPr id="731" name="直線コネクタ 730">
          <a:extLst>
            <a:ext uri="{FF2B5EF4-FFF2-40B4-BE49-F238E27FC236}">
              <a16:creationId xmlns:a16="http://schemas.microsoft.com/office/drawing/2014/main" id="{CC8EA43C-C845-49F1-9058-E300F55E56D9}"/>
            </a:ext>
          </a:extLst>
        </xdr:cNvPr>
        <xdr:cNvCxnSpPr/>
      </xdr:nvCxnSpPr>
      <xdr:spPr>
        <a:xfrm flipV="1">
          <a:off x="16318864" y="17155886"/>
          <a:ext cx="0" cy="1561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32675</xdr:rowOff>
    </xdr:from>
    <xdr:ext cx="405111" cy="259045"/>
    <xdr:sp macro="" textlink="">
      <xdr:nvSpPr>
        <xdr:cNvPr id="732" name="【庁舎】&#10;有形固定資産減価償却率最小値テキスト">
          <a:extLst>
            <a:ext uri="{FF2B5EF4-FFF2-40B4-BE49-F238E27FC236}">
              <a16:creationId xmlns:a16="http://schemas.microsoft.com/office/drawing/2014/main" id="{0296B6F5-9FD9-49C1-BD5F-6D6ED57A369A}"/>
            </a:ext>
          </a:extLst>
        </xdr:cNvPr>
        <xdr:cNvSpPr txBox="1"/>
      </xdr:nvSpPr>
      <xdr:spPr>
        <a:xfrm>
          <a:off x="16357600" y="18720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28848</xdr:rowOff>
    </xdr:from>
    <xdr:to>
      <xdr:col>86</xdr:col>
      <xdr:colOff>25400</xdr:colOff>
      <xdr:row>109</xdr:row>
      <xdr:rowOff>28848</xdr:rowOff>
    </xdr:to>
    <xdr:cxnSp macro="">
      <xdr:nvCxnSpPr>
        <xdr:cNvPr id="733" name="直線コネクタ 732">
          <a:extLst>
            <a:ext uri="{FF2B5EF4-FFF2-40B4-BE49-F238E27FC236}">
              <a16:creationId xmlns:a16="http://schemas.microsoft.com/office/drawing/2014/main" id="{D393B8B9-1E5E-401B-A72D-64A60CCC7EB3}"/>
            </a:ext>
          </a:extLst>
        </xdr:cNvPr>
        <xdr:cNvCxnSpPr/>
      </xdr:nvCxnSpPr>
      <xdr:spPr>
        <a:xfrm>
          <a:off x="16230600" y="1871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734" name="【庁舎】&#10;有形固定資産減価償却率最大値テキスト">
          <a:extLst>
            <a:ext uri="{FF2B5EF4-FFF2-40B4-BE49-F238E27FC236}">
              <a16:creationId xmlns:a16="http://schemas.microsoft.com/office/drawing/2014/main" id="{2025D519-D20F-4CF4-830B-D860D600BAC5}"/>
            </a:ext>
          </a:extLst>
        </xdr:cNvPr>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735" name="直線コネクタ 734">
          <a:extLst>
            <a:ext uri="{FF2B5EF4-FFF2-40B4-BE49-F238E27FC236}">
              <a16:creationId xmlns:a16="http://schemas.microsoft.com/office/drawing/2014/main" id="{E6A9F471-1EC1-4F51-84A2-E15804DD095B}"/>
            </a:ext>
          </a:extLst>
        </xdr:cNvPr>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31585</xdr:rowOff>
    </xdr:from>
    <xdr:ext cx="405111" cy="259045"/>
    <xdr:sp macro="" textlink="">
      <xdr:nvSpPr>
        <xdr:cNvPr id="736" name="【庁舎】&#10;有形固定資産減価償却率平均値テキスト">
          <a:extLst>
            <a:ext uri="{FF2B5EF4-FFF2-40B4-BE49-F238E27FC236}">
              <a16:creationId xmlns:a16="http://schemas.microsoft.com/office/drawing/2014/main" id="{20A828C9-8E50-4DEC-8750-1F0DFE28C780}"/>
            </a:ext>
          </a:extLst>
        </xdr:cNvPr>
        <xdr:cNvSpPr txBox="1"/>
      </xdr:nvSpPr>
      <xdr:spPr>
        <a:xfrm>
          <a:off x="16357600" y="17862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737" name="フローチャート: 判断 736">
          <a:extLst>
            <a:ext uri="{FF2B5EF4-FFF2-40B4-BE49-F238E27FC236}">
              <a16:creationId xmlns:a16="http://schemas.microsoft.com/office/drawing/2014/main" id="{4FB80ED1-91A3-441F-AEBA-F9E11A30AF52}"/>
            </a:ext>
          </a:extLst>
        </xdr:cNvPr>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27032</xdr:rowOff>
    </xdr:from>
    <xdr:to>
      <xdr:col>81</xdr:col>
      <xdr:colOff>101600</xdr:colOff>
      <xdr:row>105</xdr:row>
      <xdr:rowOff>128632</xdr:rowOff>
    </xdr:to>
    <xdr:sp macro="" textlink="">
      <xdr:nvSpPr>
        <xdr:cNvPr id="738" name="フローチャート: 判断 737">
          <a:extLst>
            <a:ext uri="{FF2B5EF4-FFF2-40B4-BE49-F238E27FC236}">
              <a16:creationId xmlns:a16="http://schemas.microsoft.com/office/drawing/2014/main" id="{D2B35C1D-6AFA-4370-B426-98DEA2EB6B8F}"/>
            </a:ext>
          </a:extLst>
        </xdr:cNvPr>
        <xdr:cNvSpPr/>
      </xdr:nvSpPr>
      <xdr:spPr>
        <a:xfrm>
          <a:off x="15430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5806</xdr:rowOff>
    </xdr:from>
    <xdr:to>
      <xdr:col>76</xdr:col>
      <xdr:colOff>165100</xdr:colOff>
      <xdr:row>105</xdr:row>
      <xdr:rowOff>107406</xdr:rowOff>
    </xdr:to>
    <xdr:sp macro="" textlink="">
      <xdr:nvSpPr>
        <xdr:cNvPr id="739" name="フローチャート: 判断 738">
          <a:extLst>
            <a:ext uri="{FF2B5EF4-FFF2-40B4-BE49-F238E27FC236}">
              <a16:creationId xmlns:a16="http://schemas.microsoft.com/office/drawing/2014/main" id="{72D186EB-C82F-45FC-8E55-BF3CCA8EC678}"/>
            </a:ext>
          </a:extLst>
        </xdr:cNvPr>
        <xdr:cNvSpPr/>
      </xdr:nvSpPr>
      <xdr:spPr>
        <a:xfrm>
          <a:off x="14541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40095</xdr:rowOff>
    </xdr:from>
    <xdr:to>
      <xdr:col>72</xdr:col>
      <xdr:colOff>38100</xdr:colOff>
      <xdr:row>105</xdr:row>
      <xdr:rowOff>141695</xdr:rowOff>
    </xdr:to>
    <xdr:sp macro="" textlink="">
      <xdr:nvSpPr>
        <xdr:cNvPr id="740" name="フローチャート: 判断 739">
          <a:extLst>
            <a:ext uri="{FF2B5EF4-FFF2-40B4-BE49-F238E27FC236}">
              <a16:creationId xmlns:a16="http://schemas.microsoft.com/office/drawing/2014/main" id="{30276353-4054-4611-9FDD-FA0A4B4F0613}"/>
            </a:ext>
          </a:extLst>
        </xdr:cNvPr>
        <xdr:cNvSpPr/>
      </xdr:nvSpPr>
      <xdr:spPr>
        <a:xfrm>
          <a:off x="13652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154395</xdr:rowOff>
    </xdr:from>
    <xdr:to>
      <xdr:col>67</xdr:col>
      <xdr:colOff>101600</xdr:colOff>
      <xdr:row>105</xdr:row>
      <xdr:rowOff>84545</xdr:rowOff>
    </xdr:to>
    <xdr:sp macro="" textlink="">
      <xdr:nvSpPr>
        <xdr:cNvPr id="741" name="フローチャート: 判断 740">
          <a:extLst>
            <a:ext uri="{FF2B5EF4-FFF2-40B4-BE49-F238E27FC236}">
              <a16:creationId xmlns:a16="http://schemas.microsoft.com/office/drawing/2014/main" id="{95C0B28C-D3F3-4B06-8651-A8BD3636F2B8}"/>
            </a:ext>
          </a:extLst>
        </xdr:cNvPr>
        <xdr:cNvSpPr/>
      </xdr:nvSpPr>
      <xdr:spPr>
        <a:xfrm>
          <a:off x="127635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4E7E60EF-3DA1-48D6-B14A-9DD81095D8A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3" name="テキスト ボックス 742">
          <a:extLst>
            <a:ext uri="{FF2B5EF4-FFF2-40B4-BE49-F238E27FC236}">
              <a16:creationId xmlns:a16="http://schemas.microsoft.com/office/drawing/2014/main" id="{CE6F20BA-45E7-4252-A8A1-F52143AF100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4" name="テキスト ボックス 743">
          <a:extLst>
            <a:ext uri="{FF2B5EF4-FFF2-40B4-BE49-F238E27FC236}">
              <a16:creationId xmlns:a16="http://schemas.microsoft.com/office/drawing/2014/main" id="{FBF840BC-58B7-40AD-80A3-AD7A77D6354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5" name="テキスト ボックス 744">
          <a:extLst>
            <a:ext uri="{FF2B5EF4-FFF2-40B4-BE49-F238E27FC236}">
              <a16:creationId xmlns:a16="http://schemas.microsoft.com/office/drawing/2014/main" id="{45F99B67-A8C0-4776-BCAA-898EFEACEEE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6" name="テキスト ボックス 745">
          <a:extLst>
            <a:ext uri="{FF2B5EF4-FFF2-40B4-BE49-F238E27FC236}">
              <a16:creationId xmlns:a16="http://schemas.microsoft.com/office/drawing/2014/main" id="{264DA178-7684-43DA-A17B-5374AC0E1B1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25400</xdr:rowOff>
    </xdr:from>
    <xdr:to>
      <xdr:col>85</xdr:col>
      <xdr:colOff>177800</xdr:colOff>
      <xdr:row>101</xdr:row>
      <xdr:rowOff>127000</xdr:rowOff>
    </xdr:to>
    <xdr:sp macro="" textlink="">
      <xdr:nvSpPr>
        <xdr:cNvPr id="747" name="楕円 746">
          <a:extLst>
            <a:ext uri="{FF2B5EF4-FFF2-40B4-BE49-F238E27FC236}">
              <a16:creationId xmlns:a16="http://schemas.microsoft.com/office/drawing/2014/main" id="{F95764E9-93A5-4B12-BB8A-5A807542EDBD}"/>
            </a:ext>
          </a:extLst>
        </xdr:cNvPr>
        <xdr:cNvSpPr/>
      </xdr:nvSpPr>
      <xdr:spPr>
        <a:xfrm>
          <a:off x="16268700" y="1734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48277</xdr:rowOff>
    </xdr:from>
    <xdr:ext cx="405111" cy="259045"/>
    <xdr:sp macro="" textlink="">
      <xdr:nvSpPr>
        <xdr:cNvPr id="748" name="【庁舎】&#10;有形固定資産減価償却率該当値テキスト">
          <a:extLst>
            <a:ext uri="{FF2B5EF4-FFF2-40B4-BE49-F238E27FC236}">
              <a16:creationId xmlns:a16="http://schemas.microsoft.com/office/drawing/2014/main" id="{405ECAA3-4150-405A-B13C-484DD229F39D}"/>
            </a:ext>
          </a:extLst>
        </xdr:cNvPr>
        <xdr:cNvSpPr txBox="1"/>
      </xdr:nvSpPr>
      <xdr:spPr>
        <a:xfrm>
          <a:off x="16357600" y="1719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66221</xdr:rowOff>
    </xdr:from>
    <xdr:to>
      <xdr:col>81</xdr:col>
      <xdr:colOff>101600</xdr:colOff>
      <xdr:row>107</xdr:row>
      <xdr:rowOff>167821</xdr:rowOff>
    </xdr:to>
    <xdr:sp macro="" textlink="">
      <xdr:nvSpPr>
        <xdr:cNvPr id="749" name="楕円 748">
          <a:extLst>
            <a:ext uri="{FF2B5EF4-FFF2-40B4-BE49-F238E27FC236}">
              <a16:creationId xmlns:a16="http://schemas.microsoft.com/office/drawing/2014/main" id="{0FFA6ECD-9B01-4C17-B556-36D889169BBE}"/>
            </a:ext>
          </a:extLst>
        </xdr:cNvPr>
        <xdr:cNvSpPr/>
      </xdr:nvSpPr>
      <xdr:spPr>
        <a:xfrm>
          <a:off x="15430500" y="1841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76200</xdr:rowOff>
    </xdr:from>
    <xdr:to>
      <xdr:col>85</xdr:col>
      <xdr:colOff>127000</xdr:colOff>
      <xdr:row>107</xdr:row>
      <xdr:rowOff>117021</xdr:rowOff>
    </xdr:to>
    <xdr:cxnSp macro="">
      <xdr:nvCxnSpPr>
        <xdr:cNvPr id="750" name="直線コネクタ 749">
          <a:extLst>
            <a:ext uri="{FF2B5EF4-FFF2-40B4-BE49-F238E27FC236}">
              <a16:creationId xmlns:a16="http://schemas.microsoft.com/office/drawing/2014/main" id="{49DC1177-CD7A-42EC-8AFA-B4A9538FF56E}"/>
            </a:ext>
          </a:extLst>
        </xdr:cNvPr>
        <xdr:cNvCxnSpPr/>
      </xdr:nvCxnSpPr>
      <xdr:spPr>
        <a:xfrm flipV="1">
          <a:off x="15481300" y="17392650"/>
          <a:ext cx="838200" cy="1069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44994</xdr:rowOff>
    </xdr:from>
    <xdr:to>
      <xdr:col>76</xdr:col>
      <xdr:colOff>165100</xdr:colOff>
      <xdr:row>107</xdr:row>
      <xdr:rowOff>146594</xdr:rowOff>
    </xdr:to>
    <xdr:sp macro="" textlink="">
      <xdr:nvSpPr>
        <xdr:cNvPr id="751" name="楕円 750">
          <a:extLst>
            <a:ext uri="{FF2B5EF4-FFF2-40B4-BE49-F238E27FC236}">
              <a16:creationId xmlns:a16="http://schemas.microsoft.com/office/drawing/2014/main" id="{45806B63-F4AD-4367-9CCA-0897D00BD463}"/>
            </a:ext>
          </a:extLst>
        </xdr:cNvPr>
        <xdr:cNvSpPr/>
      </xdr:nvSpPr>
      <xdr:spPr>
        <a:xfrm>
          <a:off x="14541500" y="1839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95794</xdr:rowOff>
    </xdr:from>
    <xdr:to>
      <xdr:col>81</xdr:col>
      <xdr:colOff>50800</xdr:colOff>
      <xdr:row>107</xdr:row>
      <xdr:rowOff>117021</xdr:rowOff>
    </xdr:to>
    <xdr:cxnSp macro="">
      <xdr:nvCxnSpPr>
        <xdr:cNvPr id="752" name="直線コネクタ 751">
          <a:extLst>
            <a:ext uri="{FF2B5EF4-FFF2-40B4-BE49-F238E27FC236}">
              <a16:creationId xmlns:a16="http://schemas.microsoft.com/office/drawing/2014/main" id="{9942BF29-5AE0-435D-972D-560FD2FAE512}"/>
            </a:ext>
          </a:extLst>
        </xdr:cNvPr>
        <xdr:cNvCxnSpPr/>
      </xdr:nvCxnSpPr>
      <xdr:spPr>
        <a:xfrm>
          <a:off x="14592300" y="18440944"/>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95613</xdr:rowOff>
    </xdr:from>
    <xdr:to>
      <xdr:col>72</xdr:col>
      <xdr:colOff>38100</xdr:colOff>
      <xdr:row>108</xdr:row>
      <xdr:rowOff>25763</xdr:rowOff>
    </xdr:to>
    <xdr:sp macro="" textlink="">
      <xdr:nvSpPr>
        <xdr:cNvPr id="753" name="楕円 752">
          <a:extLst>
            <a:ext uri="{FF2B5EF4-FFF2-40B4-BE49-F238E27FC236}">
              <a16:creationId xmlns:a16="http://schemas.microsoft.com/office/drawing/2014/main" id="{1ED49135-F967-40BE-BF3C-E21F2A64590B}"/>
            </a:ext>
          </a:extLst>
        </xdr:cNvPr>
        <xdr:cNvSpPr/>
      </xdr:nvSpPr>
      <xdr:spPr>
        <a:xfrm>
          <a:off x="13652500" y="1844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95794</xdr:rowOff>
    </xdr:from>
    <xdr:to>
      <xdr:col>76</xdr:col>
      <xdr:colOff>114300</xdr:colOff>
      <xdr:row>107</xdr:row>
      <xdr:rowOff>146413</xdr:rowOff>
    </xdr:to>
    <xdr:cxnSp macro="">
      <xdr:nvCxnSpPr>
        <xdr:cNvPr id="754" name="直線コネクタ 753">
          <a:extLst>
            <a:ext uri="{FF2B5EF4-FFF2-40B4-BE49-F238E27FC236}">
              <a16:creationId xmlns:a16="http://schemas.microsoft.com/office/drawing/2014/main" id="{237762BA-9C56-4937-B660-F5EE0B9B9F2D}"/>
            </a:ext>
          </a:extLst>
        </xdr:cNvPr>
        <xdr:cNvCxnSpPr/>
      </xdr:nvCxnSpPr>
      <xdr:spPr>
        <a:xfrm flipV="1">
          <a:off x="13703300" y="18440944"/>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145159</xdr:rowOff>
    </xdr:from>
    <xdr:ext cx="405111" cy="259045"/>
    <xdr:sp macro="" textlink="">
      <xdr:nvSpPr>
        <xdr:cNvPr id="755" name="n_1aveValue【庁舎】&#10;有形固定資産減価償却率">
          <a:extLst>
            <a:ext uri="{FF2B5EF4-FFF2-40B4-BE49-F238E27FC236}">
              <a16:creationId xmlns:a16="http://schemas.microsoft.com/office/drawing/2014/main" id="{511C4412-4645-4BB7-AA3B-10FA49AC52CC}"/>
            </a:ext>
          </a:extLst>
        </xdr:cNvPr>
        <xdr:cNvSpPr txBox="1"/>
      </xdr:nvSpPr>
      <xdr:spPr>
        <a:xfrm>
          <a:off x="152660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123933</xdr:rowOff>
    </xdr:from>
    <xdr:ext cx="405111" cy="259045"/>
    <xdr:sp macro="" textlink="">
      <xdr:nvSpPr>
        <xdr:cNvPr id="756" name="n_2aveValue【庁舎】&#10;有形固定資産減価償却率">
          <a:extLst>
            <a:ext uri="{FF2B5EF4-FFF2-40B4-BE49-F238E27FC236}">
              <a16:creationId xmlns:a16="http://schemas.microsoft.com/office/drawing/2014/main" id="{16CC4811-E94A-45FB-9995-A14E4A91BB9B}"/>
            </a:ext>
          </a:extLst>
        </xdr:cNvPr>
        <xdr:cNvSpPr txBox="1"/>
      </xdr:nvSpPr>
      <xdr:spPr>
        <a:xfrm>
          <a:off x="14389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158222</xdr:rowOff>
    </xdr:from>
    <xdr:ext cx="405111" cy="259045"/>
    <xdr:sp macro="" textlink="">
      <xdr:nvSpPr>
        <xdr:cNvPr id="757" name="n_3aveValue【庁舎】&#10;有形固定資産減価償却率">
          <a:extLst>
            <a:ext uri="{FF2B5EF4-FFF2-40B4-BE49-F238E27FC236}">
              <a16:creationId xmlns:a16="http://schemas.microsoft.com/office/drawing/2014/main" id="{C88A43D4-7F9C-4949-9B1E-78101F056408}"/>
            </a:ext>
          </a:extLst>
        </xdr:cNvPr>
        <xdr:cNvSpPr txBox="1"/>
      </xdr:nvSpPr>
      <xdr:spPr>
        <a:xfrm>
          <a:off x="135007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101072</xdr:rowOff>
    </xdr:from>
    <xdr:ext cx="405111" cy="259045"/>
    <xdr:sp macro="" textlink="">
      <xdr:nvSpPr>
        <xdr:cNvPr id="758" name="n_4aveValue【庁舎】&#10;有形固定資産減価償却率">
          <a:extLst>
            <a:ext uri="{FF2B5EF4-FFF2-40B4-BE49-F238E27FC236}">
              <a16:creationId xmlns:a16="http://schemas.microsoft.com/office/drawing/2014/main" id="{FB27D857-2DD7-4C7C-AC55-137922213B56}"/>
            </a:ext>
          </a:extLst>
        </xdr:cNvPr>
        <xdr:cNvSpPr txBox="1"/>
      </xdr:nvSpPr>
      <xdr:spPr>
        <a:xfrm>
          <a:off x="12611744" y="177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158948</xdr:rowOff>
    </xdr:from>
    <xdr:ext cx="405111" cy="259045"/>
    <xdr:sp macro="" textlink="">
      <xdr:nvSpPr>
        <xdr:cNvPr id="759" name="n_1mainValue【庁舎】&#10;有形固定資産減価償却率">
          <a:extLst>
            <a:ext uri="{FF2B5EF4-FFF2-40B4-BE49-F238E27FC236}">
              <a16:creationId xmlns:a16="http://schemas.microsoft.com/office/drawing/2014/main" id="{2E4781BF-976B-4254-AA60-C0871C4B5DD4}"/>
            </a:ext>
          </a:extLst>
        </xdr:cNvPr>
        <xdr:cNvSpPr txBox="1"/>
      </xdr:nvSpPr>
      <xdr:spPr>
        <a:xfrm>
          <a:off x="15266044" y="18504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137721</xdr:rowOff>
    </xdr:from>
    <xdr:ext cx="405111" cy="259045"/>
    <xdr:sp macro="" textlink="">
      <xdr:nvSpPr>
        <xdr:cNvPr id="760" name="n_2mainValue【庁舎】&#10;有形固定資産減価償却率">
          <a:extLst>
            <a:ext uri="{FF2B5EF4-FFF2-40B4-BE49-F238E27FC236}">
              <a16:creationId xmlns:a16="http://schemas.microsoft.com/office/drawing/2014/main" id="{A51785BE-6893-4020-B696-EB07E93D4B21}"/>
            </a:ext>
          </a:extLst>
        </xdr:cNvPr>
        <xdr:cNvSpPr txBox="1"/>
      </xdr:nvSpPr>
      <xdr:spPr>
        <a:xfrm>
          <a:off x="14389744" y="1848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16890</xdr:rowOff>
    </xdr:from>
    <xdr:ext cx="405111" cy="259045"/>
    <xdr:sp macro="" textlink="">
      <xdr:nvSpPr>
        <xdr:cNvPr id="761" name="n_3mainValue【庁舎】&#10;有形固定資産減価償却率">
          <a:extLst>
            <a:ext uri="{FF2B5EF4-FFF2-40B4-BE49-F238E27FC236}">
              <a16:creationId xmlns:a16="http://schemas.microsoft.com/office/drawing/2014/main" id="{5F3766A6-6BC5-4D9A-96E4-330E5311C838}"/>
            </a:ext>
          </a:extLst>
        </xdr:cNvPr>
        <xdr:cNvSpPr txBox="1"/>
      </xdr:nvSpPr>
      <xdr:spPr>
        <a:xfrm>
          <a:off x="13500744" y="1853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2" name="正方形/長方形 761">
          <a:extLst>
            <a:ext uri="{FF2B5EF4-FFF2-40B4-BE49-F238E27FC236}">
              <a16:creationId xmlns:a16="http://schemas.microsoft.com/office/drawing/2014/main" id="{B1A0F628-A1C5-44C4-A53E-841034C0E99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3" name="正方形/長方形 762">
          <a:extLst>
            <a:ext uri="{FF2B5EF4-FFF2-40B4-BE49-F238E27FC236}">
              <a16:creationId xmlns:a16="http://schemas.microsoft.com/office/drawing/2014/main" id="{9871ED37-E86C-4240-BF83-12BE76FF2D5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4" name="正方形/長方形 763">
          <a:extLst>
            <a:ext uri="{FF2B5EF4-FFF2-40B4-BE49-F238E27FC236}">
              <a16:creationId xmlns:a16="http://schemas.microsoft.com/office/drawing/2014/main" id="{D7A87B51-F935-46B2-A9E5-7C39F73C6A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5" name="正方形/長方形 764">
          <a:extLst>
            <a:ext uri="{FF2B5EF4-FFF2-40B4-BE49-F238E27FC236}">
              <a16:creationId xmlns:a16="http://schemas.microsoft.com/office/drawing/2014/main" id="{87CA0932-B7F1-4E11-A79C-07A54297DB3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6" name="正方形/長方形 765">
          <a:extLst>
            <a:ext uri="{FF2B5EF4-FFF2-40B4-BE49-F238E27FC236}">
              <a16:creationId xmlns:a16="http://schemas.microsoft.com/office/drawing/2014/main" id="{87D77A7C-1B04-45C4-9B31-407DFC3A116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7" name="正方形/長方形 766">
          <a:extLst>
            <a:ext uri="{FF2B5EF4-FFF2-40B4-BE49-F238E27FC236}">
              <a16:creationId xmlns:a16="http://schemas.microsoft.com/office/drawing/2014/main" id="{8D7D66F1-A8D7-48FD-A9B5-E96D9D323CD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8" name="正方形/長方形 767">
          <a:extLst>
            <a:ext uri="{FF2B5EF4-FFF2-40B4-BE49-F238E27FC236}">
              <a16:creationId xmlns:a16="http://schemas.microsoft.com/office/drawing/2014/main" id="{A1468509-5C1A-411F-9F68-CA4621F177B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9" name="正方形/長方形 768">
          <a:extLst>
            <a:ext uri="{FF2B5EF4-FFF2-40B4-BE49-F238E27FC236}">
              <a16:creationId xmlns:a16="http://schemas.microsoft.com/office/drawing/2014/main" id="{8D6171D1-747C-4C16-9F8F-6384B7A1632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0" name="テキスト ボックス 769">
          <a:extLst>
            <a:ext uri="{FF2B5EF4-FFF2-40B4-BE49-F238E27FC236}">
              <a16:creationId xmlns:a16="http://schemas.microsoft.com/office/drawing/2014/main" id="{13C5221A-0455-40A1-BF84-60D5EF3C655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1" name="直線コネクタ 770">
          <a:extLst>
            <a:ext uri="{FF2B5EF4-FFF2-40B4-BE49-F238E27FC236}">
              <a16:creationId xmlns:a16="http://schemas.microsoft.com/office/drawing/2014/main" id="{1F1ADB85-DFF1-4EC5-94CC-3DD468C2A11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72" name="直線コネクタ 771">
          <a:extLst>
            <a:ext uri="{FF2B5EF4-FFF2-40B4-BE49-F238E27FC236}">
              <a16:creationId xmlns:a16="http://schemas.microsoft.com/office/drawing/2014/main" id="{ACE2AFAA-12DF-4943-821B-C22BEB599954}"/>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73" name="テキスト ボックス 772">
          <a:extLst>
            <a:ext uri="{FF2B5EF4-FFF2-40B4-BE49-F238E27FC236}">
              <a16:creationId xmlns:a16="http://schemas.microsoft.com/office/drawing/2014/main" id="{E06B2755-54D5-42F8-B083-39EE1601CC7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74" name="直線コネクタ 773">
          <a:extLst>
            <a:ext uri="{FF2B5EF4-FFF2-40B4-BE49-F238E27FC236}">
              <a16:creationId xmlns:a16="http://schemas.microsoft.com/office/drawing/2014/main" id="{EA2BD590-BCFF-4929-93EC-DBAFD22415EE}"/>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75" name="テキスト ボックス 774">
          <a:extLst>
            <a:ext uri="{FF2B5EF4-FFF2-40B4-BE49-F238E27FC236}">
              <a16:creationId xmlns:a16="http://schemas.microsoft.com/office/drawing/2014/main" id="{D6DCB68A-ED8E-469A-9342-470C4A699AFE}"/>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76" name="直線コネクタ 775">
          <a:extLst>
            <a:ext uri="{FF2B5EF4-FFF2-40B4-BE49-F238E27FC236}">
              <a16:creationId xmlns:a16="http://schemas.microsoft.com/office/drawing/2014/main" id="{F5E026A3-0CBF-4E4C-BB43-4000515B5046}"/>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77" name="テキスト ボックス 776">
          <a:extLst>
            <a:ext uri="{FF2B5EF4-FFF2-40B4-BE49-F238E27FC236}">
              <a16:creationId xmlns:a16="http://schemas.microsoft.com/office/drawing/2014/main" id="{E36FED58-89FF-4C93-84E4-CF8B374E55E6}"/>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78" name="直線コネクタ 777">
          <a:extLst>
            <a:ext uri="{FF2B5EF4-FFF2-40B4-BE49-F238E27FC236}">
              <a16:creationId xmlns:a16="http://schemas.microsoft.com/office/drawing/2014/main" id="{361FB9B9-EE85-436E-86A0-4DCDC59544C8}"/>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79" name="テキスト ボックス 778">
          <a:extLst>
            <a:ext uri="{FF2B5EF4-FFF2-40B4-BE49-F238E27FC236}">
              <a16:creationId xmlns:a16="http://schemas.microsoft.com/office/drawing/2014/main" id="{92550705-83F7-4456-98C6-1C8468F6CC4B}"/>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0" name="直線コネクタ 779">
          <a:extLst>
            <a:ext uri="{FF2B5EF4-FFF2-40B4-BE49-F238E27FC236}">
              <a16:creationId xmlns:a16="http://schemas.microsoft.com/office/drawing/2014/main" id="{25824BDB-62F8-49C1-9B12-26610819701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1" name="テキスト ボックス 780">
          <a:extLst>
            <a:ext uri="{FF2B5EF4-FFF2-40B4-BE49-F238E27FC236}">
              <a16:creationId xmlns:a16="http://schemas.microsoft.com/office/drawing/2014/main" id="{506C2C68-EFF1-4DAC-A89A-43B9B6FB3BF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2" name="【庁舎】&#10;一人当たり面積グラフ枠">
          <a:extLst>
            <a:ext uri="{FF2B5EF4-FFF2-40B4-BE49-F238E27FC236}">
              <a16:creationId xmlns:a16="http://schemas.microsoft.com/office/drawing/2014/main" id="{45A38D20-873D-49EB-8D66-2A6FBA03C4E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167639</xdr:rowOff>
    </xdr:from>
    <xdr:to>
      <xdr:col>116</xdr:col>
      <xdr:colOff>62864</xdr:colOff>
      <xdr:row>108</xdr:row>
      <xdr:rowOff>21337</xdr:rowOff>
    </xdr:to>
    <xdr:cxnSp macro="">
      <xdr:nvCxnSpPr>
        <xdr:cNvPr id="783" name="直線コネクタ 782">
          <a:extLst>
            <a:ext uri="{FF2B5EF4-FFF2-40B4-BE49-F238E27FC236}">
              <a16:creationId xmlns:a16="http://schemas.microsoft.com/office/drawing/2014/main" id="{12CED556-D20D-418B-9F05-D617BD430EEC}"/>
            </a:ext>
          </a:extLst>
        </xdr:cNvPr>
        <xdr:cNvCxnSpPr/>
      </xdr:nvCxnSpPr>
      <xdr:spPr>
        <a:xfrm flipV="1">
          <a:off x="22160864" y="17141189"/>
          <a:ext cx="0" cy="1396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25164</xdr:rowOff>
    </xdr:from>
    <xdr:ext cx="469744" cy="259045"/>
    <xdr:sp macro="" textlink="">
      <xdr:nvSpPr>
        <xdr:cNvPr id="784" name="【庁舎】&#10;一人当たり面積最小値テキスト">
          <a:extLst>
            <a:ext uri="{FF2B5EF4-FFF2-40B4-BE49-F238E27FC236}">
              <a16:creationId xmlns:a16="http://schemas.microsoft.com/office/drawing/2014/main" id="{7301CF44-6BCE-4B3E-B69F-500F7F46275A}"/>
            </a:ext>
          </a:extLst>
        </xdr:cNvPr>
        <xdr:cNvSpPr txBox="1"/>
      </xdr:nvSpPr>
      <xdr:spPr>
        <a:xfrm>
          <a:off x="22199600" y="185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21337</xdr:rowOff>
    </xdr:from>
    <xdr:to>
      <xdr:col>116</xdr:col>
      <xdr:colOff>152400</xdr:colOff>
      <xdr:row>108</xdr:row>
      <xdr:rowOff>21337</xdr:rowOff>
    </xdr:to>
    <xdr:cxnSp macro="">
      <xdr:nvCxnSpPr>
        <xdr:cNvPr id="785" name="直線コネクタ 784">
          <a:extLst>
            <a:ext uri="{FF2B5EF4-FFF2-40B4-BE49-F238E27FC236}">
              <a16:creationId xmlns:a16="http://schemas.microsoft.com/office/drawing/2014/main" id="{12C3774E-795D-4F3E-914D-CDB760F70032}"/>
            </a:ext>
          </a:extLst>
        </xdr:cNvPr>
        <xdr:cNvCxnSpPr/>
      </xdr:nvCxnSpPr>
      <xdr:spPr>
        <a:xfrm>
          <a:off x="22072600" y="18537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114316</xdr:rowOff>
    </xdr:from>
    <xdr:ext cx="469744" cy="259045"/>
    <xdr:sp macro="" textlink="">
      <xdr:nvSpPr>
        <xdr:cNvPr id="786" name="【庁舎】&#10;一人当たり面積最大値テキスト">
          <a:extLst>
            <a:ext uri="{FF2B5EF4-FFF2-40B4-BE49-F238E27FC236}">
              <a16:creationId xmlns:a16="http://schemas.microsoft.com/office/drawing/2014/main" id="{C5C885F1-C41C-456E-9746-2B9DF3E7AA0E}"/>
            </a:ext>
          </a:extLst>
        </xdr:cNvPr>
        <xdr:cNvSpPr txBox="1"/>
      </xdr:nvSpPr>
      <xdr:spPr>
        <a:xfrm>
          <a:off x="22199600" y="1691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167639</xdr:rowOff>
    </xdr:from>
    <xdr:to>
      <xdr:col>116</xdr:col>
      <xdr:colOff>152400</xdr:colOff>
      <xdr:row>99</xdr:row>
      <xdr:rowOff>167639</xdr:rowOff>
    </xdr:to>
    <xdr:cxnSp macro="">
      <xdr:nvCxnSpPr>
        <xdr:cNvPr id="787" name="直線コネクタ 786">
          <a:extLst>
            <a:ext uri="{FF2B5EF4-FFF2-40B4-BE49-F238E27FC236}">
              <a16:creationId xmlns:a16="http://schemas.microsoft.com/office/drawing/2014/main" id="{DD25BD12-F2A7-4828-9643-92055DEA07D9}"/>
            </a:ext>
          </a:extLst>
        </xdr:cNvPr>
        <xdr:cNvCxnSpPr/>
      </xdr:nvCxnSpPr>
      <xdr:spPr>
        <a:xfrm>
          <a:off x="22072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74692</xdr:rowOff>
    </xdr:from>
    <xdr:ext cx="469744" cy="259045"/>
    <xdr:sp macro="" textlink="">
      <xdr:nvSpPr>
        <xdr:cNvPr id="788" name="【庁舎】&#10;一人当たり面積平均値テキスト">
          <a:extLst>
            <a:ext uri="{FF2B5EF4-FFF2-40B4-BE49-F238E27FC236}">
              <a16:creationId xmlns:a16="http://schemas.microsoft.com/office/drawing/2014/main" id="{3127F1CF-8EA4-422C-9C16-88DD0C061D8E}"/>
            </a:ext>
          </a:extLst>
        </xdr:cNvPr>
        <xdr:cNvSpPr txBox="1"/>
      </xdr:nvSpPr>
      <xdr:spPr>
        <a:xfrm>
          <a:off x="22199600" y="17905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96265</xdr:rowOff>
    </xdr:from>
    <xdr:to>
      <xdr:col>116</xdr:col>
      <xdr:colOff>114300</xdr:colOff>
      <xdr:row>105</xdr:row>
      <xdr:rowOff>26415</xdr:rowOff>
    </xdr:to>
    <xdr:sp macro="" textlink="">
      <xdr:nvSpPr>
        <xdr:cNvPr id="789" name="フローチャート: 判断 788">
          <a:extLst>
            <a:ext uri="{FF2B5EF4-FFF2-40B4-BE49-F238E27FC236}">
              <a16:creationId xmlns:a16="http://schemas.microsoft.com/office/drawing/2014/main" id="{ADE082E9-77FC-4CC4-BDE5-C82E31570601}"/>
            </a:ext>
          </a:extLst>
        </xdr:cNvPr>
        <xdr:cNvSpPr/>
      </xdr:nvSpPr>
      <xdr:spPr>
        <a:xfrm>
          <a:off x="221107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146558</xdr:rowOff>
    </xdr:from>
    <xdr:to>
      <xdr:col>112</xdr:col>
      <xdr:colOff>38100</xdr:colOff>
      <xdr:row>105</xdr:row>
      <xdr:rowOff>76708</xdr:rowOff>
    </xdr:to>
    <xdr:sp macro="" textlink="">
      <xdr:nvSpPr>
        <xdr:cNvPr id="790" name="フローチャート: 判断 789">
          <a:extLst>
            <a:ext uri="{FF2B5EF4-FFF2-40B4-BE49-F238E27FC236}">
              <a16:creationId xmlns:a16="http://schemas.microsoft.com/office/drawing/2014/main" id="{CF05982D-9FF2-4D1C-8717-52A58B70BF12}"/>
            </a:ext>
          </a:extLst>
        </xdr:cNvPr>
        <xdr:cNvSpPr/>
      </xdr:nvSpPr>
      <xdr:spPr>
        <a:xfrm>
          <a:off x="21272500" y="1797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153415</xdr:rowOff>
    </xdr:from>
    <xdr:to>
      <xdr:col>107</xdr:col>
      <xdr:colOff>101600</xdr:colOff>
      <xdr:row>105</xdr:row>
      <xdr:rowOff>83565</xdr:rowOff>
    </xdr:to>
    <xdr:sp macro="" textlink="">
      <xdr:nvSpPr>
        <xdr:cNvPr id="791" name="フローチャート: 判断 790">
          <a:extLst>
            <a:ext uri="{FF2B5EF4-FFF2-40B4-BE49-F238E27FC236}">
              <a16:creationId xmlns:a16="http://schemas.microsoft.com/office/drawing/2014/main" id="{D871C9EA-FE41-4B4C-B18B-AA8393FC4FFC}"/>
            </a:ext>
          </a:extLst>
        </xdr:cNvPr>
        <xdr:cNvSpPr/>
      </xdr:nvSpPr>
      <xdr:spPr>
        <a:xfrm>
          <a:off x="20383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41402</xdr:rowOff>
    </xdr:from>
    <xdr:to>
      <xdr:col>102</xdr:col>
      <xdr:colOff>165100</xdr:colOff>
      <xdr:row>104</xdr:row>
      <xdr:rowOff>143002</xdr:rowOff>
    </xdr:to>
    <xdr:sp macro="" textlink="">
      <xdr:nvSpPr>
        <xdr:cNvPr id="792" name="フローチャート: 判断 791">
          <a:extLst>
            <a:ext uri="{FF2B5EF4-FFF2-40B4-BE49-F238E27FC236}">
              <a16:creationId xmlns:a16="http://schemas.microsoft.com/office/drawing/2014/main" id="{CC25C945-B078-47C0-8D70-F786C3AC8096}"/>
            </a:ext>
          </a:extLst>
        </xdr:cNvPr>
        <xdr:cNvSpPr/>
      </xdr:nvSpPr>
      <xdr:spPr>
        <a:xfrm>
          <a:off x="19494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87122</xdr:rowOff>
    </xdr:from>
    <xdr:to>
      <xdr:col>98</xdr:col>
      <xdr:colOff>38100</xdr:colOff>
      <xdr:row>105</xdr:row>
      <xdr:rowOff>17272</xdr:rowOff>
    </xdr:to>
    <xdr:sp macro="" textlink="">
      <xdr:nvSpPr>
        <xdr:cNvPr id="793" name="フローチャート: 判断 792">
          <a:extLst>
            <a:ext uri="{FF2B5EF4-FFF2-40B4-BE49-F238E27FC236}">
              <a16:creationId xmlns:a16="http://schemas.microsoft.com/office/drawing/2014/main" id="{7E967CEC-12C4-4722-B49B-C1E2F3AD8E95}"/>
            </a:ext>
          </a:extLst>
        </xdr:cNvPr>
        <xdr:cNvSpPr/>
      </xdr:nvSpPr>
      <xdr:spPr>
        <a:xfrm>
          <a:off x="18605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4" name="テキスト ボックス 793">
          <a:extLst>
            <a:ext uri="{FF2B5EF4-FFF2-40B4-BE49-F238E27FC236}">
              <a16:creationId xmlns:a16="http://schemas.microsoft.com/office/drawing/2014/main" id="{AD51469F-3CCF-4A3D-B6E8-97BFA098AE1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5" name="テキスト ボックス 794">
          <a:extLst>
            <a:ext uri="{FF2B5EF4-FFF2-40B4-BE49-F238E27FC236}">
              <a16:creationId xmlns:a16="http://schemas.microsoft.com/office/drawing/2014/main" id="{DB6D9312-4763-43D2-A71E-D325CF32A36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6" name="テキスト ボックス 795">
          <a:extLst>
            <a:ext uri="{FF2B5EF4-FFF2-40B4-BE49-F238E27FC236}">
              <a16:creationId xmlns:a16="http://schemas.microsoft.com/office/drawing/2014/main" id="{7E87C0DC-F1C5-4DEF-9FE1-75614AD7136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7" name="テキスト ボックス 796">
          <a:extLst>
            <a:ext uri="{FF2B5EF4-FFF2-40B4-BE49-F238E27FC236}">
              <a16:creationId xmlns:a16="http://schemas.microsoft.com/office/drawing/2014/main" id="{FB0F817C-AC38-4CDA-BC88-AB17E2DEEC8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8" name="テキスト ボックス 797">
          <a:extLst>
            <a:ext uri="{FF2B5EF4-FFF2-40B4-BE49-F238E27FC236}">
              <a16:creationId xmlns:a16="http://schemas.microsoft.com/office/drawing/2014/main" id="{046082A5-421B-4B6A-A64A-A8A6561EA6F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68835</xdr:rowOff>
    </xdr:from>
    <xdr:to>
      <xdr:col>116</xdr:col>
      <xdr:colOff>114300</xdr:colOff>
      <xdr:row>102</xdr:row>
      <xdr:rowOff>170435</xdr:rowOff>
    </xdr:to>
    <xdr:sp macro="" textlink="">
      <xdr:nvSpPr>
        <xdr:cNvPr id="799" name="楕円 798">
          <a:extLst>
            <a:ext uri="{FF2B5EF4-FFF2-40B4-BE49-F238E27FC236}">
              <a16:creationId xmlns:a16="http://schemas.microsoft.com/office/drawing/2014/main" id="{433870EE-FA7F-462D-9557-A6EC0EEE9D24}"/>
            </a:ext>
          </a:extLst>
        </xdr:cNvPr>
        <xdr:cNvSpPr/>
      </xdr:nvSpPr>
      <xdr:spPr>
        <a:xfrm>
          <a:off x="22110700" y="1755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91712</xdr:rowOff>
    </xdr:from>
    <xdr:ext cx="469744" cy="259045"/>
    <xdr:sp macro="" textlink="">
      <xdr:nvSpPr>
        <xdr:cNvPr id="800" name="【庁舎】&#10;一人当たり面積該当値テキスト">
          <a:extLst>
            <a:ext uri="{FF2B5EF4-FFF2-40B4-BE49-F238E27FC236}">
              <a16:creationId xmlns:a16="http://schemas.microsoft.com/office/drawing/2014/main" id="{7CE4D772-D61D-447F-B63B-87EB02B7AC50}"/>
            </a:ext>
          </a:extLst>
        </xdr:cNvPr>
        <xdr:cNvSpPr txBox="1"/>
      </xdr:nvSpPr>
      <xdr:spPr>
        <a:xfrm>
          <a:off x="22199600" y="17408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151130</xdr:rowOff>
    </xdr:from>
    <xdr:to>
      <xdr:col>112</xdr:col>
      <xdr:colOff>38100</xdr:colOff>
      <xdr:row>106</xdr:row>
      <xdr:rowOff>81280</xdr:rowOff>
    </xdr:to>
    <xdr:sp macro="" textlink="">
      <xdr:nvSpPr>
        <xdr:cNvPr id="801" name="楕円 800">
          <a:extLst>
            <a:ext uri="{FF2B5EF4-FFF2-40B4-BE49-F238E27FC236}">
              <a16:creationId xmlns:a16="http://schemas.microsoft.com/office/drawing/2014/main" id="{3BF1B9EF-3A9C-42A3-A422-26C6DBCCDA84}"/>
            </a:ext>
          </a:extLst>
        </xdr:cNvPr>
        <xdr:cNvSpPr/>
      </xdr:nvSpPr>
      <xdr:spPr>
        <a:xfrm>
          <a:off x="21272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119635</xdr:rowOff>
    </xdr:from>
    <xdr:to>
      <xdr:col>116</xdr:col>
      <xdr:colOff>63500</xdr:colOff>
      <xdr:row>106</xdr:row>
      <xdr:rowOff>30480</xdr:rowOff>
    </xdr:to>
    <xdr:cxnSp macro="">
      <xdr:nvCxnSpPr>
        <xdr:cNvPr id="802" name="直線コネクタ 801">
          <a:extLst>
            <a:ext uri="{FF2B5EF4-FFF2-40B4-BE49-F238E27FC236}">
              <a16:creationId xmlns:a16="http://schemas.microsoft.com/office/drawing/2014/main" id="{8025C0CA-459C-4FFF-9A34-52215F168B93}"/>
            </a:ext>
          </a:extLst>
        </xdr:cNvPr>
        <xdr:cNvCxnSpPr/>
      </xdr:nvCxnSpPr>
      <xdr:spPr>
        <a:xfrm flipV="1">
          <a:off x="21323300" y="17607535"/>
          <a:ext cx="838200" cy="59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153415</xdr:rowOff>
    </xdr:from>
    <xdr:to>
      <xdr:col>107</xdr:col>
      <xdr:colOff>101600</xdr:colOff>
      <xdr:row>106</xdr:row>
      <xdr:rowOff>83565</xdr:rowOff>
    </xdr:to>
    <xdr:sp macro="" textlink="">
      <xdr:nvSpPr>
        <xdr:cNvPr id="803" name="楕円 802">
          <a:extLst>
            <a:ext uri="{FF2B5EF4-FFF2-40B4-BE49-F238E27FC236}">
              <a16:creationId xmlns:a16="http://schemas.microsoft.com/office/drawing/2014/main" id="{65F9089B-4818-4161-9052-6B9661945930}"/>
            </a:ext>
          </a:extLst>
        </xdr:cNvPr>
        <xdr:cNvSpPr/>
      </xdr:nvSpPr>
      <xdr:spPr>
        <a:xfrm>
          <a:off x="20383500" y="1815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30480</xdr:rowOff>
    </xdr:from>
    <xdr:to>
      <xdr:col>111</xdr:col>
      <xdr:colOff>177800</xdr:colOff>
      <xdr:row>106</xdr:row>
      <xdr:rowOff>32765</xdr:rowOff>
    </xdr:to>
    <xdr:cxnSp macro="">
      <xdr:nvCxnSpPr>
        <xdr:cNvPr id="804" name="直線コネクタ 803">
          <a:extLst>
            <a:ext uri="{FF2B5EF4-FFF2-40B4-BE49-F238E27FC236}">
              <a16:creationId xmlns:a16="http://schemas.microsoft.com/office/drawing/2014/main" id="{428220BD-9369-4DE8-A5E6-67FB0649F66A}"/>
            </a:ext>
          </a:extLst>
        </xdr:cNvPr>
        <xdr:cNvCxnSpPr/>
      </xdr:nvCxnSpPr>
      <xdr:spPr>
        <a:xfrm flipV="1">
          <a:off x="20434300" y="18204180"/>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153415</xdr:rowOff>
    </xdr:from>
    <xdr:to>
      <xdr:col>102</xdr:col>
      <xdr:colOff>165100</xdr:colOff>
      <xdr:row>106</xdr:row>
      <xdr:rowOff>83565</xdr:rowOff>
    </xdr:to>
    <xdr:sp macro="" textlink="">
      <xdr:nvSpPr>
        <xdr:cNvPr id="805" name="楕円 804">
          <a:extLst>
            <a:ext uri="{FF2B5EF4-FFF2-40B4-BE49-F238E27FC236}">
              <a16:creationId xmlns:a16="http://schemas.microsoft.com/office/drawing/2014/main" id="{37222E94-4940-4014-8FC3-B752C0F2F033}"/>
            </a:ext>
          </a:extLst>
        </xdr:cNvPr>
        <xdr:cNvSpPr/>
      </xdr:nvSpPr>
      <xdr:spPr>
        <a:xfrm>
          <a:off x="19494500" y="1815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32765</xdr:rowOff>
    </xdr:from>
    <xdr:to>
      <xdr:col>107</xdr:col>
      <xdr:colOff>50800</xdr:colOff>
      <xdr:row>106</xdr:row>
      <xdr:rowOff>32765</xdr:rowOff>
    </xdr:to>
    <xdr:cxnSp macro="">
      <xdr:nvCxnSpPr>
        <xdr:cNvPr id="806" name="直線コネクタ 805">
          <a:extLst>
            <a:ext uri="{FF2B5EF4-FFF2-40B4-BE49-F238E27FC236}">
              <a16:creationId xmlns:a16="http://schemas.microsoft.com/office/drawing/2014/main" id="{70844F23-62F1-463E-B695-23FFEECBC3D3}"/>
            </a:ext>
          </a:extLst>
        </xdr:cNvPr>
        <xdr:cNvCxnSpPr/>
      </xdr:nvCxnSpPr>
      <xdr:spPr>
        <a:xfrm>
          <a:off x="19545300" y="182064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93235</xdr:rowOff>
    </xdr:from>
    <xdr:ext cx="469744" cy="259045"/>
    <xdr:sp macro="" textlink="">
      <xdr:nvSpPr>
        <xdr:cNvPr id="807" name="n_1aveValue【庁舎】&#10;一人当たり面積">
          <a:extLst>
            <a:ext uri="{FF2B5EF4-FFF2-40B4-BE49-F238E27FC236}">
              <a16:creationId xmlns:a16="http://schemas.microsoft.com/office/drawing/2014/main" id="{B5B8FABB-142E-4E98-97FF-E5350828844E}"/>
            </a:ext>
          </a:extLst>
        </xdr:cNvPr>
        <xdr:cNvSpPr txBox="1"/>
      </xdr:nvSpPr>
      <xdr:spPr>
        <a:xfrm>
          <a:off x="21075727" y="1775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100092</xdr:rowOff>
    </xdr:from>
    <xdr:ext cx="469744" cy="259045"/>
    <xdr:sp macro="" textlink="">
      <xdr:nvSpPr>
        <xdr:cNvPr id="808" name="n_2aveValue【庁舎】&#10;一人当たり面積">
          <a:extLst>
            <a:ext uri="{FF2B5EF4-FFF2-40B4-BE49-F238E27FC236}">
              <a16:creationId xmlns:a16="http://schemas.microsoft.com/office/drawing/2014/main" id="{7625D77A-56E8-45D0-9B8A-58343D0CAA3F}"/>
            </a:ext>
          </a:extLst>
        </xdr:cNvPr>
        <xdr:cNvSpPr txBox="1"/>
      </xdr:nvSpPr>
      <xdr:spPr>
        <a:xfrm>
          <a:off x="20199427" y="1775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159529</xdr:rowOff>
    </xdr:from>
    <xdr:ext cx="469744" cy="259045"/>
    <xdr:sp macro="" textlink="">
      <xdr:nvSpPr>
        <xdr:cNvPr id="809" name="n_3aveValue【庁舎】&#10;一人当たり面積">
          <a:extLst>
            <a:ext uri="{FF2B5EF4-FFF2-40B4-BE49-F238E27FC236}">
              <a16:creationId xmlns:a16="http://schemas.microsoft.com/office/drawing/2014/main" id="{4FF98658-BA8F-4D9E-99A3-D2B0E85AB81F}"/>
            </a:ext>
          </a:extLst>
        </xdr:cNvPr>
        <xdr:cNvSpPr txBox="1"/>
      </xdr:nvSpPr>
      <xdr:spPr>
        <a:xfrm>
          <a:off x="19310427" y="1764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33799</xdr:rowOff>
    </xdr:from>
    <xdr:ext cx="469744" cy="259045"/>
    <xdr:sp macro="" textlink="">
      <xdr:nvSpPr>
        <xdr:cNvPr id="810" name="n_4aveValue【庁舎】&#10;一人当たり面積">
          <a:extLst>
            <a:ext uri="{FF2B5EF4-FFF2-40B4-BE49-F238E27FC236}">
              <a16:creationId xmlns:a16="http://schemas.microsoft.com/office/drawing/2014/main" id="{DB65B0A9-3EE6-4F66-AB6F-27BD0683EDF4}"/>
            </a:ext>
          </a:extLst>
        </xdr:cNvPr>
        <xdr:cNvSpPr txBox="1"/>
      </xdr:nvSpPr>
      <xdr:spPr>
        <a:xfrm>
          <a:off x="18421427" y="1769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72407</xdr:rowOff>
    </xdr:from>
    <xdr:ext cx="469744" cy="259045"/>
    <xdr:sp macro="" textlink="">
      <xdr:nvSpPr>
        <xdr:cNvPr id="811" name="n_1mainValue【庁舎】&#10;一人当たり面積">
          <a:extLst>
            <a:ext uri="{FF2B5EF4-FFF2-40B4-BE49-F238E27FC236}">
              <a16:creationId xmlns:a16="http://schemas.microsoft.com/office/drawing/2014/main" id="{9C4017DC-C605-4F14-8A71-CAE03804D497}"/>
            </a:ext>
          </a:extLst>
        </xdr:cNvPr>
        <xdr:cNvSpPr txBox="1"/>
      </xdr:nvSpPr>
      <xdr:spPr>
        <a:xfrm>
          <a:off x="210757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74692</xdr:rowOff>
    </xdr:from>
    <xdr:ext cx="469744" cy="259045"/>
    <xdr:sp macro="" textlink="">
      <xdr:nvSpPr>
        <xdr:cNvPr id="812" name="n_2mainValue【庁舎】&#10;一人当たり面積">
          <a:extLst>
            <a:ext uri="{FF2B5EF4-FFF2-40B4-BE49-F238E27FC236}">
              <a16:creationId xmlns:a16="http://schemas.microsoft.com/office/drawing/2014/main" id="{0195161D-F453-4F6F-B36A-93AE10BD362C}"/>
            </a:ext>
          </a:extLst>
        </xdr:cNvPr>
        <xdr:cNvSpPr txBox="1"/>
      </xdr:nvSpPr>
      <xdr:spPr>
        <a:xfrm>
          <a:off x="20199427" y="18248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74692</xdr:rowOff>
    </xdr:from>
    <xdr:ext cx="469744" cy="259045"/>
    <xdr:sp macro="" textlink="">
      <xdr:nvSpPr>
        <xdr:cNvPr id="813" name="n_3mainValue【庁舎】&#10;一人当たり面積">
          <a:extLst>
            <a:ext uri="{FF2B5EF4-FFF2-40B4-BE49-F238E27FC236}">
              <a16:creationId xmlns:a16="http://schemas.microsoft.com/office/drawing/2014/main" id="{55697B01-7494-44CA-9B54-2276268F619F}"/>
            </a:ext>
          </a:extLst>
        </xdr:cNvPr>
        <xdr:cNvSpPr txBox="1"/>
      </xdr:nvSpPr>
      <xdr:spPr>
        <a:xfrm>
          <a:off x="19310427" y="18248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4" name="正方形/長方形 813">
          <a:extLst>
            <a:ext uri="{FF2B5EF4-FFF2-40B4-BE49-F238E27FC236}">
              <a16:creationId xmlns:a16="http://schemas.microsoft.com/office/drawing/2014/main" id="{E5CE4B22-08B5-49EC-B2B8-25A215EF779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5" name="正方形/長方形 814">
          <a:extLst>
            <a:ext uri="{FF2B5EF4-FFF2-40B4-BE49-F238E27FC236}">
              <a16:creationId xmlns:a16="http://schemas.microsoft.com/office/drawing/2014/main" id="{9AE10B3D-2615-45E9-9382-4C51B6664A3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6" name="テキスト ボックス 815">
          <a:extLst>
            <a:ext uri="{FF2B5EF4-FFF2-40B4-BE49-F238E27FC236}">
              <a16:creationId xmlns:a16="http://schemas.microsoft.com/office/drawing/2014/main" id="{B1CEF5FB-BCA4-4B89-AFC9-B40B4B8916F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ほとんどの施設類型において、有形固定資産減価率は類似団体平均を下回っているものの、「福祉施設」「保健センター・保健所」については、類似団体平均を大きく上回るとともに、全国・兵庫県平均も上回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「福祉施設」については、公立の障がい者支援施設であり、築</a:t>
          </a:r>
          <a:r>
            <a:rPr kumimoji="1" lang="en-US" altLang="ja-JP" sz="1100">
              <a:solidFill>
                <a:schemeClr val="dk1"/>
              </a:solidFill>
              <a:effectLst/>
              <a:latin typeface="+mn-lt"/>
              <a:ea typeface="+mn-ea"/>
              <a:cs typeface="+mn-cs"/>
            </a:rPr>
            <a:t>35</a:t>
          </a:r>
          <a:r>
            <a:rPr kumimoji="1" lang="ja-JP" altLang="en-US" sz="1100">
              <a:solidFill>
                <a:schemeClr val="dk1"/>
              </a:solidFill>
              <a:effectLst/>
              <a:latin typeface="+mn-lt"/>
              <a:ea typeface="+mn-ea"/>
              <a:cs typeface="+mn-cs"/>
            </a:rPr>
            <a:t>年を経過し老朽化が進んでいるため減価償却率が高くなっているが、</a:t>
          </a:r>
          <a:r>
            <a:rPr kumimoji="1" lang="ja-JP" altLang="ja-JP" sz="1100">
              <a:solidFill>
                <a:schemeClr val="dk1"/>
              </a:solidFill>
              <a:effectLst/>
              <a:latin typeface="+mn-lt"/>
              <a:ea typeface="+mn-ea"/>
              <a:cs typeface="+mn-cs"/>
            </a:rPr>
            <a:t>今後投資を行う場合は利用者のニーズや民間施設の進出状況をふまえて検討する必要がある。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令和元年度は、</a:t>
          </a:r>
          <a:r>
            <a:rPr kumimoji="1" lang="ja-JP" altLang="ja-JP" sz="1100">
              <a:solidFill>
                <a:schemeClr val="dk1"/>
              </a:solidFill>
              <a:effectLst/>
              <a:latin typeface="+mn-lt"/>
              <a:ea typeface="+mn-ea"/>
              <a:cs typeface="+mn-cs"/>
            </a:rPr>
            <a:t>図書館の空調・照明改修、消防</a:t>
          </a:r>
          <a:r>
            <a:rPr kumimoji="1" lang="ja-JP" altLang="en-US" sz="1100">
              <a:solidFill>
                <a:schemeClr val="dk1"/>
              </a:solidFill>
              <a:effectLst/>
              <a:latin typeface="+mn-lt"/>
              <a:ea typeface="+mn-ea"/>
              <a:cs typeface="+mn-cs"/>
            </a:rPr>
            <a:t>署南</a:t>
          </a:r>
          <a:r>
            <a:rPr kumimoji="1" lang="ja-JP" altLang="ja-JP" sz="1100">
              <a:solidFill>
                <a:schemeClr val="dk1"/>
              </a:solidFill>
              <a:effectLst/>
              <a:latin typeface="+mn-lt"/>
              <a:ea typeface="+mn-ea"/>
              <a:cs typeface="+mn-cs"/>
            </a:rPr>
            <a:t>分署の改修、新庁舎の建設が完了し、「図書館」「消防施設」「庁舎」については有形固定資産減価償却率</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改善</a:t>
          </a:r>
          <a:r>
            <a:rPr kumimoji="1" lang="ja-JP" altLang="en-US" sz="1100">
              <a:solidFill>
                <a:schemeClr val="dk1"/>
              </a:solidFill>
              <a:effectLst/>
              <a:latin typeface="+mn-lt"/>
              <a:ea typeface="+mn-ea"/>
              <a:cs typeface="+mn-cs"/>
            </a:rPr>
            <a:t>している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なお、「庁舎」及び</a:t>
          </a:r>
          <a:r>
            <a:rPr kumimoji="1" lang="ja-JP" altLang="en-US" sz="1100">
              <a:solidFill>
                <a:schemeClr val="dk1"/>
              </a:solidFill>
              <a:effectLst/>
              <a:latin typeface="+mn-lt"/>
              <a:ea typeface="+mn-ea"/>
              <a:cs typeface="+mn-cs"/>
            </a:rPr>
            <a:t>「市民会館」「保健センター・保健所」については、令和３年度に解体工事（除却）が完了するため、償却率は下がると考えられる。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一人当たり換算</a:t>
          </a:r>
          <a:r>
            <a:rPr kumimoji="1" lang="ja-JP" altLang="en-US" sz="1100">
              <a:solidFill>
                <a:schemeClr val="dk1"/>
              </a:solidFill>
              <a:effectLst/>
              <a:latin typeface="+mn-lt"/>
              <a:ea typeface="+mn-ea"/>
              <a:cs typeface="+mn-cs"/>
            </a:rPr>
            <a:t>では</a:t>
          </a:r>
          <a:r>
            <a:rPr kumimoji="1" lang="ja-JP" altLang="ja-JP" sz="1100">
              <a:solidFill>
                <a:schemeClr val="dk1"/>
              </a:solidFill>
              <a:effectLst/>
              <a:latin typeface="+mn-lt"/>
              <a:ea typeface="+mn-ea"/>
              <a:cs typeface="+mn-cs"/>
            </a:rPr>
            <a:t>、「図書館」「市民会館」</a:t>
          </a:r>
          <a:r>
            <a:rPr kumimoji="1" lang="ja-JP" altLang="en-US" sz="1100">
              <a:solidFill>
                <a:schemeClr val="dk1"/>
              </a:solidFill>
              <a:effectLst/>
              <a:latin typeface="+mn-lt"/>
              <a:ea typeface="+mn-ea"/>
              <a:cs typeface="+mn-cs"/>
            </a:rPr>
            <a:t>「庁舎」が</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平均を上回っているが、上記で述べたように、「市民会館」と「庁舎」は除却される分があるため、除却後は類似団体平均を下回ることになる。</a:t>
          </a:r>
          <a:endParaRPr kumimoji="1" lang="en-US" altLang="ja-JP" sz="110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兵庫県小野市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48,486
47,564
92.94
25,002,654
24,438,080
439,842
11,358,583
21,556,706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12.5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北播磨総合医療センターの医療機器整備に係る病院事業債及び出資債の算入が一部終了したことや、地域振興費の事業費補正において算入率が低下したことなどにより、基準財政需要額は前年度比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億円の減となった。また、基準財政収入額は、所得割や固定資産税の増加により前年度比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億円の増となり、財政力指数は</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今後も財政基盤の強化に向けて、税等一般財源の確保に向けた事業を実施するとともに、公共施設の適正配置等の取り組みを通じて効率的な行政運営に努める。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45</xdr:row>
      <xdr:rowOff>13758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080125"/>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77258</xdr:rowOff>
    </xdr:from>
    <xdr:to>
      <xdr:col>23</xdr:col>
      <xdr:colOff>133350</xdr:colOff>
      <xdr:row>39</xdr:row>
      <xdr:rowOff>97367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676380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108602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97367</xdr:rowOff>
    </xdr:from>
    <xdr:to>
      <xdr:col>19</xdr:col>
      <xdr:colOff>133350</xdr:colOff>
      <xdr:row>39</xdr:row>
      <xdr:rowOff>117475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67839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31344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117475</xdr:rowOff>
    </xdr:from>
    <xdr:to>
      <xdr:col>15</xdr:col>
      <xdr:colOff>82550</xdr:colOff>
      <xdr:row>39</xdr:row>
      <xdr:rowOff>137583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68040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31344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137583</xdr:rowOff>
    </xdr:from>
    <xdr:to>
      <xdr:col>11</xdr:col>
      <xdr:colOff>31750</xdr:colOff>
      <xdr:row>39</xdr:row>
      <xdr:rowOff>137583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8241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136525</xdr:rowOff>
    </xdr:from>
    <xdr:to>
      <xdr:col>11</xdr:col>
      <xdr:colOff>82550</xdr:colOff>
      <xdr:row>41</xdr:row>
      <xdr:rowOff>66675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51452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5292</xdr:rowOff>
    </xdr:from>
    <xdr:to>
      <xdr:col>7</xdr:col>
      <xdr:colOff>31750</xdr:colOff>
      <xdr:row>41</xdr:row>
      <xdr:rowOff>106892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91669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26458</xdr:rowOff>
    </xdr:from>
    <xdr:to>
      <xdr:col>23</xdr:col>
      <xdr:colOff>184150</xdr:colOff>
      <xdr:row>39</xdr:row>
      <xdr:rowOff>128058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71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42985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558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46567</xdr:rowOff>
    </xdr:from>
    <xdr:to>
      <xdr:col>19</xdr:col>
      <xdr:colOff>184150</xdr:colOff>
      <xdr:row>39</xdr:row>
      <xdr:rowOff>148167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158344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50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66675</xdr:rowOff>
    </xdr:from>
    <xdr:to>
      <xdr:col>15</xdr:col>
      <xdr:colOff>133350</xdr:colOff>
      <xdr:row>39</xdr:row>
      <xdr:rowOff>168275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7002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86783</xdr:rowOff>
    </xdr:from>
    <xdr:to>
      <xdr:col>11</xdr:col>
      <xdr:colOff>82550</xdr:colOff>
      <xdr:row>40</xdr:row>
      <xdr:rowOff>16933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27110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86783</xdr:rowOff>
    </xdr:from>
    <xdr:to>
      <xdr:col>7</xdr:col>
      <xdr:colOff>31750</xdr:colOff>
      <xdr:row>40</xdr:row>
      <xdr:rowOff>16933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27110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経常一般財源は、地方消費税交付金や地方交付税等の減少により</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億円の減となった。また、経常的支出は物件費や繰出金等の増加により</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億円の増となったため、経常収支比率は前年度比</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全国平均及び兵庫県平均を下回っているが、引き続き歳出経費の適正化を図る。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65</xdr:row>
      <xdr:rowOff>143002</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109708"/>
          <a:ext cx="0" cy="11775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115079</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25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143002</xdr:rowOff>
    </xdr:from>
    <xdr:to>
      <xdr:col>24</xdr:col>
      <xdr:colOff>12700</xdr:colOff>
      <xdr:row>65</xdr:row>
      <xdr:rowOff>143002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8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114554</xdr:rowOff>
    </xdr:from>
    <xdr:to>
      <xdr:col>23</xdr:col>
      <xdr:colOff>133350</xdr:colOff>
      <xdr:row>61</xdr:row>
      <xdr:rowOff>162814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573004"/>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132351</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590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160274</xdr:rowOff>
    </xdr:from>
    <xdr:to>
      <xdr:col>23</xdr:col>
      <xdr:colOff>184150</xdr:colOff>
      <xdr:row>62</xdr:row>
      <xdr:rowOff>90424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114554</xdr:rowOff>
    </xdr:from>
    <xdr:to>
      <xdr:col>19</xdr:col>
      <xdr:colOff>133350</xdr:colOff>
      <xdr:row>61</xdr:row>
      <xdr:rowOff>133858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57300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126492</xdr:rowOff>
    </xdr:from>
    <xdr:to>
      <xdr:col>19</xdr:col>
      <xdr:colOff>184150</xdr:colOff>
      <xdr:row>62</xdr:row>
      <xdr:rowOff>56642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41419</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671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66294</xdr:rowOff>
    </xdr:from>
    <xdr:to>
      <xdr:col>15</xdr:col>
      <xdr:colOff>82550</xdr:colOff>
      <xdr:row>61</xdr:row>
      <xdr:rowOff>133858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52474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131318</xdr:rowOff>
    </xdr:from>
    <xdr:to>
      <xdr:col>15</xdr:col>
      <xdr:colOff>133350</xdr:colOff>
      <xdr:row>62</xdr:row>
      <xdr:rowOff>61468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46245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6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64008</xdr:rowOff>
    </xdr:from>
    <xdr:to>
      <xdr:col>11</xdr:col>
      <xdr:colOff>31750</xdr:colOff>
      <xdr:row>61</xdr:row>
      <xdr:rowOff>66294</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351008"/>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87884</xdr:rowOff>
    </xdr:from>
    <xdr:to>
      <xdr:col>11</xdr:col>
      <xdr:colOff>82550</xdr:colOff>
      <xdr:row>62</xdr:row>
      <xdr:rowOff>18034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2811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133858</xdr:rowOff>
    </xdr:from>
    <xdr:to>
      <xdr:col>7</xdr:col>
      <xdr:colOff>31750</xdr:colOff>
      <xdr:row>61</xdr:row>
      <xdr:rowOff>64008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48785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50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112014</xdr:rowOff>
    </xdr:from>
    <xdr:to>
      <xdr:col>23</xdr:col>
      <xdr:colOff>184150</xdr:colOff>
      <xdr:row>62</xdr:row>
      <xdr:rowOff>42164</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5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128541</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415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63754</xdr:rowOff>
    </xdr:from>
    <xdr:to>
      <xdr:col>19</xdr:col>
      <xdr:colOff>184150</xdr:colOff>
      <xdr:row>61</xdr:row>
      <xdr:rowOff>165354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5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4081</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29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83058</xdr:rowOff>
    </xdr:from>
    <xdr:to>
      <xdr:col>15</xdr:col>
      <xdr:colOff>133350</xdr:colOff>
      <xdr:row>62</xdr:row>
      <xdr:rowOff>13208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54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23385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31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15494</xdr:rowOff>
    </xdr:from>
    <xdr:to>
      <xdr:col>11</xdr:col>
      <xdr:colOff>82550</xdr:colOff>
      <xdr:row>61</xdr:row>
      <xdr:rowOff>117094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127271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13208</xdr:rowOff>
    </xdr:from>
    <xdr:to>
      <xdr:col>7</xdr:col>
      <xdr:colOff>31750</xdr:colOff>
      <xdr:row>60</xdr:row>
      <xdr:rowOff>114808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3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124985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06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[118,337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人件費は人事院勧告による給料改定や期末勤勉手当の支給月数引き上げ、物件費は住民情報システムの更新やふるさと納税業務に係る委託料の増加により、前年度比</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千円の増となった。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全国平均及び兵庫県平均を下回っているが、引き続き適正な職員定数や業務遂行の改善による時間外勤務手当の削減を図る。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152842</xdr:rowOff>
    </xdr:from>
    <xdr:to>
      <xdr:col>23</xdr:col>
      <xdr:colOff>133350</xdr:colOff>
      <xdr:row>89</xdr:row>
      <xdr:rowOff>158127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68842"/>
          <a:ext cx="0" cy="1548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130204</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89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158127</xdr:rowOff>
    </xdr:from>
    <xdr:to>
      <xdr:col>24</xdr:col>
      <xdr:colOff>12700</xdr:colOff>
      <xdr:row>89</xdr:row>
      <xdr:rowOff>158127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1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67769</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61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152842</xdr:rowOff>
    </xdr:from>
    <xdr:to>
      <xdr:col>24</xdr:col>
      <xdr:colOff>12700</xdr:colOff>
      <xdr:row>80</xdr:row>
      <xdr:rowOff>152842</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6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117948</xdr:rowOff>
    </xdr:from>
    <xdr:to>
      <xdr:col>23</xdr:col>
      <xdr:colOff>133350</xdr:colOff>
      <xdr:row>81</xdr:row>
      <xdr:rowOff>170639</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005398"/>
          <a:ext cx="838200" cy="52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1812</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232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29735</xdr:rowOff>
    </xdr:from>
    <xdr:to>
      <xdr:col>23</xdr:col>
      <xdr:colOff>184150</xdr:colOff>
      <xdr:row>83</xdr:row>
      <xdr:rowOff>131335</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6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117948</xdr:rowOff>
    </xdr:from>
    <xdr:to>
      <xdr:col>19</xdr:col>
      <xdr:colOff>133350</xdr:colOff>
      <xdr:row>81</xdr:row>
      <xdr:rowOff>128267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3225800" y="14005398"/>
          <a:ext cx="889000" cy="1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150357</xdr:rowOff>
    </xdr:from>
    <xdr:to>
      <xdr:col>19</xdr:col>
      <xdr:colOff>184150</xdr:colOff>
      <xdr:row>83</xdr:row>
      <xdr:rowOff>80507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20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65284</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29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85469</xdr:rowOff>
    </xdr:from>
    <xdr:to>
      <xdr:col>15</xdr:col>
      <xdr:colOff>82550</xdr:colOff>
      <xdr:row>81</xdr:row>
      <xdr:rowOff>128267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3972919"/>
          <a:ext cx="889000" cy="42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4166</xdr:rowOff>
    </xdr:from>
    <xdr:to>
      <xdr:col>15</xdr:col>
      <xdr:colOff>133350</xdr:colOff>
      <xdr:row>83</xdr:row>
      <xdr:rowOff>105766</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23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90543</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32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85451</xdr:rowOff>
    </xdr:from>
    <xdr:to>
      <xdr:col>11</xdr:col>
      <xdr:colOff>31750</xdr:colOff>
      <xdr:row>81</xdr:row>
      <xdr:rowOff>85469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3972901"/>
          <a:ext cx="889000" cy="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140675</xdr:rowOff>
    </xdr:from>
    <xdr:to>
      <xdr:col>11</xdr:col>
      <xdr:colOff>82550</xdr:colOff>
      <xdr:row>83</xdr:row>
      <xdr:rowOff>70825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19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55602</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285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3635</xdr:rowOff>
    </xdr:from>
    <xdr:to>
      <xdr:col>7</xdr:col>
      <xdr:colOff>31750</xdr:colOff>
      <xdr:row>83</xdr:row>
      <xdr:rowOff>105235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2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90012</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3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119839</xdr:rowOff>
    </xdr:from>
    <xdr:to>
      <xdr:col>23</xdr:col>
      <xdr:colOff>184150</xdr:colOff>
      <xdr:row>82</xdr:row>
      <xdr:rowOff>49989</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00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136366</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85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67148</xdr:rowOff>
    </xdr:from>
    <xdr:to>
      <xdr:col>19</xdr:col>
      <xdr:colOff>184150</xdr:colOff>
      <xdr:row>81</xdr:row>
      <xdr:rowOff>168748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395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7475</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723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77467</xdr:rowOff>
    </xdr:from>
    <xdr:to>
      <xdr:col>15</xdr:col>
      <xdr:colOff>133350</xdr:colOff>
      <xdr:row>82</xdr:row>
      <xdr:rowOff>7617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96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17794</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73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34669</xdr:rowOff>
    </xdr:from>
    <xdr:to>
      <xdr:col>11</xdr:col>
      <xdr:colOff>82550</xdr:colOff>
      <xdr:row>81</xdr:row>
      <xdr:rowOff>136269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92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146446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690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34651</xdr:rowOff>
    </xdr:from>
    <xdr:to>
      <xdr:col>7</xdr:col>
      <xdr:colOff>31750</xdr:colOff>
      <xdr:row>81</xdr:row>
      <xdr:rowOff>136251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92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146428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690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高校卒職員について、経験年数の階層の変動及び退職者の発生が影響し、前年度比</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ポイントの減少となった。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給与の一律カット等は行わず、業務遂行の更なる改善による時間外勤務の削減や職員手当の適正化により、人件費の総額をいかに減らすかという視点で取り組んでいる。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45357</xdr:rowOff>
    </xdr:from>
    <xdr:to>
      <xdr:col>81</xdr:col>
      <xdr:colOff>44450</xdr:colOff>
      <xdr:row>90</xdr:row>
      <xdr:rowOff>122464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32807"/>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131734</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45357</xdr:rowOff>
    </xdr:from>
    <xdr:to>
      <xdr:col>81</xdr:col>
      <xdr:colOff>133350</xdr:colOff>
      <xdr:row>81</xdr:row>
      <xdr:rowOff>45357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3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86179</xdr:rowOff>
    </xdr:from>
    <xdr:to>
      <xdr:col>81</xdr:col>
      <xdr:colOff>44450</xdr:colOff>
      <xdr:row>89</xdr:row>
      <xdr:rowOff>87086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5173779"/>
          <a:ext cx="8382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103414</xdr:rowOff>
    </xdr:from>
    <xdr:to>
      <xdr:col>77</xdr:col>
      <xdr:colOff>44450</xdr:colOff>
      <xdr:row>89</xdr:row>
      <xdr:rowOff>87086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5191014"/>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0</xdr:rowOff>
    </xdr:from>
    <xdr:to>
      <xdr:col>72</xdr:col>
      <xdr:colOff>203200</xdr:colOff>
      <xdr:row>88</xdr:row>
      <xdr:rowOff>103414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5087600"/>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0</xdr:rowOff>
    </xdr:from>
    <xdr:to>
      <xdr:col>68</xdr:col>
      <xdr:colOff>152400</xdr:colOff>
      <xdr:row>89</xdr:row>
      <xdr:rowOff>18143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5087600"/>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35379</xdr:rowOff>
    </xdr:from>
    <xdr:to>
      <xdr:col>81</xdr:col>
      <xdr:colOff>95250</xdr:colOff>
      <xdr:row>88</xdr:row>
      <xdr:rowOff>136979</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51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7456</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5095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36286</xdr:rowOff>
    </xdr:from>
    <xdr:to>
      <xdr:col>77</xdr:col>
      <xdr:colOff>95250</xdr:colOff>
      <xdr:row>89</xdr:row>
      <xdr:rowOff>137886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529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122663</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381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52614</xdr:rowOff>
    </xdr:from>
    <xdr:to>
      <xdr:col>73</xdr:col>
      <xdr:colOff>44450</xdr:colOff>
      <xdr:row>88</xdr:row>
      <xdr:rowOff>154214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138991</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22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120650</xdr:rowOff>
    </xdr:from>
    <xdr:to>
      <xdr:col>68</xdr:col>
      <xdr:colOff>203200</xdr:colOff>
      <xdr:row>88</xdr:row>
      <xdr:rowOff>50800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35577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138793</xdr:rowOff>
    </xdr:from>
    <xdr:to>
      <xdr:col>64</xdr:col>
      <xdr:colOff>152400</xdr:colOff>
      <xdr:row>89</xdr:row>
      <xdr:rowOff>68943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522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53720</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31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年以降、人口当たりの職員数を人事マネジメントの一指標として、職員採用や人員配置の適正化を図ってきた。人口減少にあっても増え続ける行政需要に対して、多種多様な勤務形態・人材の活用を進め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引き続き兵庫県内最小規模の職員数で業務を遂行し、全国平均及び兵庫県平均を下回る状況を堅持する。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133894</xdr:rowOff>
    </xdr:from>
    <xdr:to>
      <xdr:col>81</xdr:col>
      <xdr:colOff>44450</xdr:colOff>
      <xdr:row>68</xdr:row>
      <xdr:rowOff>53340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077994"/>
          <a:ext cx="0" cy="16339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25417</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68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53340</xdr:rowOff>
    </xdr:from>
    <xdr:to>
      <xdr:col>81</xdr:col>
      <xdr:colOff>133350</xdr:colOff>
      <xdr:row>68</xdr:row>
      <xdr:rowOff>53340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71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48821</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133894</xdr:rowOff>
    </xdr:from>
    <xdr:to>
      <xdr:col>81</xdr:col>
      <xdr:colOff>133350</xdr:colOff>
      <xdr:row>58</xdr:row>
      <xdr:rowOff>133894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13335</xdr:rowOff>
    </xdr:from>
    <xdr:to>
      <xdr:col>81</xdr:col>
      <xdr:colOff>44450</xdr:colOff>
      <xdr:row>60</xdr:row>
      <xdr:rowOff>16782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300335"/>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137177</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9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165100</xdr:rowOff>
    </xdr:from>
    <xdr:to>
      <xdr:col>81</xdr:col>
      <xdr:colOff>95250</xdr:colOff>
      <xdr:row>62</xdr:row>
      <xdr:rowOff>95250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157208</xdr:rowOff>
    </xdr:from>
    <xdr:to>
      <xdr:col>77</xdr:col>
      <xdr:colOff>44450</xdr:colOff>
      <xdr:row>60</xdr:row>
      <xdr:rowOff>13335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272758"/>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42108</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672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157208</xdr:rowOff>
    </xdr:from>
    <xdr:to>
      <xdr:col>72</xdr:col>
      <xdr:colOff>203200</xdr:colOff>
      <xdr:row>59</xdr:row>
      <xdr:rowOff>160655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272758"/>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118563</xdr:rowOff>
    </xdr:from>
    <xdr:to>
      <xdr:col>73</xdr:col>
      <xdr:colOff>44450</xdr:colOff>
      <xdr:row>62</xdr:row>
      <xdr:rowOff>48713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33490</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152037</xdr:rowOff>
    </xdr:from>
    <xdr:to>
      <xdr:col>68</xdr:col>
      <xdr:colOff>152400</xdr:colOff>
      <xdr:row>59</xdr:row>
      <xdr:rowOff>160655</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267587"/>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33490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149588</xdr:rowOff>
    </xdr:from>
    <xdr:to>
      <xdr:col>64</xdr:col>
      <xdr:colOff>152400</xdr:colOff>
      <xdr:row>62</xdr:row>
      <xdr:rowOff>79738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64515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6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137432</xdr:rowOff>
    </xdr:from>
    <xdr:to>
      <xdr:col>81</xdr:col>
      <xdr:colOff>95250</xdr:colOff>
      <xdr:row>60</xdr:row>
      <xdr:rowOff>67582</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25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153959</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098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133985</xdr:rowOff>
    </xdr:from>
    <xdr:to>
      <xdr:col>77</xdr:col>
      <xdr:colOff>95250</xdr:colOff>
      <xdr:row>60</xdr:row>
      <xdr:rowOff>64135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74312</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018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106408</xdr:rowOff>
    </xdr:from>
    <xdr:to>
      <xdr:col>73</xdr:col>
      <xdr:colOff>44450</xdr:colOff>
      <xdr:row>60</xdr:row>
      <xdr:rowOff>36558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22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46735</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9990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109855</xdr:rowOff>
    </xdr:from>
    <xdr:to>
      <xdr:col>68</xdr:col>
      <xdr:colOff>203200</xdr:colOff>
      <xdr:row>60</xdr:row>
      <xdr:rowOff>40005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22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50182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999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101237</xdr:rowOff>
    </xdr:from>
    <xdr:to>
      <xdr:col>64</xdr:col>
      <xdr:colOff>152400</xdr:colOff>
      <xdr:row>60</xdr:row>
      <xdr:rowOff>31387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21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41564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9985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元利償還金は前年度比</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億円の減となったものの、算入公債費等が</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億円減少し、標準財政規模も</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億円減少したため、</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か年平均で</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年度から新庁舎建設費用の元利償還が本格化し、老朽化した公共施設の更新等も控えているため、公債費の抑制と後年度に財政措置のある地方債の活用により公債費負担の適正化に努める。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43</xdr:row>
      <xdr:rowOff>151554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148493"/>
          <a:ext cx="0" cy="13754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123631</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49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151554</xdr:rowOff>
    </xdr:from>
    <xdr:to>
      <xdr:col>81</xdr:col>
      <xdr:colOff>133350</xdr:colOff>
      <xdr:row>43</xdr:row>
      <xdr:rowOff>151554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52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158750</xdr:rowOff>
    </xdr:from>
    <xdr:to>
      <xdr:col>81</xdr:col>
      <xdr:colOff>44450</xdr:colOff>
      <xdr:row>37</xdr:row>
      <xdr:rowOff>166794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179800" y="6502400"/>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155381</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84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150707</xdr:rowOff>
    </xdr:from>
    <xdr:to>
      <xdr:col>77</xdr:col>
      <xdr:colOff>44450</xdr:colOff>
      <xdr:row>37</xdr:row>
      <xdr:rowOff>158750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5290800" y="649435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35983</xdr:rowOff>
    </xdr:from>
    <xdr:to>
      <xdr:col>77</xdr:col>
      <xdr:colOff>95250</xdr:colOff>
      <xdr:row>40</xdr:row>
      <xdr:rowOff>137583</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122360</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98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150707</xdr:rowOff>
    </xdr:from>
    <xdr:to>
      <xdr:col>72</xdr:col>
      <xdr:colOff>203200</xdr:colOff>
      <xdr:row>38</xdr:row>
      <xdr:rowOff>11430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4401800" y="649435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52070</xdr:rowOff>
    </xdr:from>
    <xdr:to>
      <xdr:col>73</xdr:col>
      <xdr:colOff>44450</xdr:colOff>
      <xdr:row>40</xdr:row>
      <xdr:rowOff>153670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138447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11430</xdr:rowOff>
    </xdr:from>
    <xdr:to>
      <xdr:col>68</xdr:col>
      <xdr:colOff>152400</xdr:colOff>
      <xdr:row>38</xdr:row>
      <xdr:rowOff>83820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3512800" y="65265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162577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92287</xdr:rowOff>
    </xdr:from>
    <xdr:to>
      <xdr:col>64</xdr:col>
      <xdr:colOff>152400</xdr:colOff>
      <xdr:row>41</xdr:row>
      <xdr:rowOff>22437</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7214</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703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115993</xdr:rowOff>
    </xdr:from>
    <xdr:to>
      <xdr:col>81</xdr:col>
      <xdr:colOff>95250</xdr:colOff>
      <xdr:row>38</xdr:row>
      <xdr:rowOff>46143</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645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132520</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304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107950</xdr:rowOff>
    </xdr:from>
    <xdr:to>
      <xdr:col>77</xdr:col>
      <xdr:colOff>95250</xdr:colOff>
      <xdr:row>38</xdr:row>
      <xdr:rowOff>38100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48277</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99907</xdr:rowOff>
    </xdr:from>
    <xdr:to>
      <xdr:col>73</xdr:col>
      <xdr:colOff>44450</xdr:colOff>
      <xdr:row>38</xdr:row>
      <xdr:rowOff>30057</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644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40234</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621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132080</xdr:rowOff>
    </xdr:from>
    <xdr:to>
      <xdr:col>68</xdr:col>
      <xdr:colOff>203200</xdr:colOff>
      <xdr:row>38</xdr:row>
      <xdr:rowOff>62230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72407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624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33020</xdr:rowOff>
    </xdr:from>
    <xdr:to>
      <xdr:col>64</xdr:col>
      <xdr:colOff>152400</xdr:colOff>
      <xdr:row>38</xdr:row>
      <xdr:rowOff>134620</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144797</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新庁舎の建設や堀井城跡ふれあい公園の整備などに係る地方債の借入を行い、地方債残高は前年度比</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億円の増となった。また、複数の大型事業を実施するために公共施設整備基金等を取り崩したため、将来負担比率は</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年ぶりにプラス値となった。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今後も公共施設の更新等が見込まれるが、市が独自に定める財政規律ガイドラインの</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以下を堅持できるよう、財政措置のある地方債の活用や既存事業の見直し等により、世代間の負担の公平性を保っていく。</a:t>
          </a: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147913</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70667"/>
          <a:ext cx="0" cy="1549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119990</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147913</xdr:rowOff>
    </xdr:from>
    <xdr:to>
      <xdr:col>81</xdr:col>
      <xdr:colOff>133350</xdr:colOff>
      <xdr:row>22</xdr:row>
      <xdr:rowOff>147913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91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119947</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691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147870</xdr:rowOff>
    </xdr:from>
    <xdr:to>
      <xdr:col>81</xdr:col>
      <xdr:colOff>95250</xdr:colOff>
      <xdr:row>16</xdr:row>
      <xdr:rowOff>78020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71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550</xdr:rowOff>
    </xdr:from>
    <xdr:to>
      <xdr:col>77</xdr:col>
      <xdr:colOff>95250</xdr:colOff>
      <xdr:row>16</xdr:row>
      <xdr:rowOff>102150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112327</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512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22267</xdr:rowOff>
    </xdr:from>
    <xdr:to>
      <xdr:col>73</xdr:col>
      <xdr:colOff>44450</xdr:colOff>
      <xdr:row>16</xdr:row>
      <xdr:rowOff>123867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134044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534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168783</xdr:rowOff>
    </xdr:from>
    <xdr:to>
      <xdr:col>68</xdr:col>
      <xdr:colOff>203200</xdr:colOff>
      <xdr:row>16</xdr:row>
      <xdr:rowOff>98933</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109110</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509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33528</xdr:rowOff>
    </xdr:from>
    <xdr:to>
      <xdr:col>64</xdr:col>
      <xdr:colOff>152400</xdr:colOff>
      <xdr:row>16</xdr:row>
      <xdr:rowOff>135128</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145305</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20108</xdr:rowOff>
    </xdr:from>
    <xdr:to>
      <xdr:col>81</xdr:col>
      <xdr:colOff>95250</xdr:colOff>
      <xdr:row>14</xdr:row>
      <xdr:rowOff>121708</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967200" y="242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112835</xdr:rowOff>
    </xdr:from>
    <xdr:ext cx="762000" cy="259045"/>
    <xdr:sp macro="" textlink="">
      <xdr:nvSpPr>
        <xdr:cNvPr id="460" name="将来負担の状況該当値テキスト">
          <a:extLst>
            <a:ext uri="{FF2B5EF4-FFF2-40B4-BE49-F238E27FC236}">
              <a16:creationId xmlns:a16="http://schemas.microsoft.com/office/drawing/2014/main" id="{00000000-0008-0000-0300-0000CC010000}"/>
            </a:ext>
          </a:extLst>
        </xdr:cNvPr>
        <xdr:cNvSpPr txBox="1"/>
      </xdr:nvSpPr>
      <xdr:spPr>
        <a:xfrm>
          <a:off x="17106900" y="23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兵庫県小野市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48,486
47,564
92.94
25,002,654
24,438,080
439,842
11,358,583
21,556,706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12.5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年間の退職者不補充や民間委託の推進等により、他団体に先駆けて職員数の削減に取り組み、更に平成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年度から地域手当（</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）を全廃するなど、徹底した人件費の抑制に取り組んできた。また、人口当たりの職員数を常に他団体と比較し、定員管理に反映している。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経常一般財源に占める人件費の割合は前年度と同数値となり、各平均値をいずれも下回っている。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58420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77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153670</xdr:rowOff>
    </xdr:from>
    <xdr:to>
      <xdr:col>24</xdr:col>
      <xdr:colOff>25400</xdr:colOff>
      <xdr:row>35</xdr:row>
      <xdr:rowOff>153670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544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128287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29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153670</xdr:rowOff>
    </xdr:from>
    <xdr:to>
      <xdr:col>19</xdr:col>
      <xdr:colOff>187325</xdr:colOff>
      <xdr:row>36</xdr:row>
      <xdr:rowOff>12700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544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71137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xdr:rowOff>
    </xdr:from>
    <xdr:to>
      <xdr:col>15</xdr:col>
      <xdr:colOff>98425</xdr:colOff>
      <xdr:row>36</xdr:row>
      <xdr:rowOff>20320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184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156210</xdr:rowOff>
    </xdr:from>
    <xdr:to>
      <xdr:col>15</xdr:col>
      <xdr:colOff>149225</xdr:colOff>
      <xdr:row>36</xdr:row>
      <xdr:rowOff>86360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71137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130810</xdr:rowOff>
    </xdr:from>
    <xdr:to>
      <xdr:col>11</xdr:col>
      <xdr:colOff>9525</xdr:colOff>
      <xdr:row>36</xdr:row>
      <xdr:rowOff>20320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315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48277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102870</xdr:rowOff>
    </xdr:from>
    <xdr:to>
      <xdr:col>24</xdr:col>
      <xdr:colOff>76200</xdr:colOff>
      <xdr:row>36</xdr:row>
      <xdr:rowOff>33020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119397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102870</xdr:rowOff>
    </xdr:from>
    <xdr:to>
      <xdr:col>20</xdr:col>
      <xdr:colOff>38100</xdr:colOff>
      <xdr:row>36</xdr:row>
      <xdr:rowOff>33020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43197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7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133350</xdr:rowOff>
    </xdr:from>
    <xdr:to>
      <xdr:col>15</xdr:col>
      <xdr:colOff>149225</xdr:colOff>
      <xdr:row>36</xdr:row>
      <xdr:rowOff>63500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73677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140970</xdr:rowOff>
    </xdr:from>
    <xdr:to>
      <xdr:col>11</xdr:col>
      <xdr:colOff>60325</xdr:colOff>
      <xdr:row>36</xdr:row>
      <xdr:rowOff>71120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55897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80010</xdr:rowOff>
    </xdr:from>
    <xdr:to>
      <xdr:col>6</xdr:col>
      <xdr:colOff>171450</xdr:colOff>
      <xdr:row>36</xdr:row>
      <xdr:rowOff>10160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20337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年ごとに実施している土地鑑定評価業務や、教科書の改訂による教師用指導書の購入費が増加したほか、人手不足に伴って委託料が年々高騰しており、前年度比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各平均値を上回っているため、委託内容や事業の見直しによりコストの削減に取り組んでいく。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78014</xdr:rowOff>
    </xdr:from>
    <xdr:to>
      <xdr:col>82</xdr:col>
      <xdr:colOff>107950</xdr:colOff>
      <xdr:row>21</xdr:row>
      <xdr:rowOff>146050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35414"/>
          <a:ext cx="0" cy="1611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164391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78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78014</xdr:rowOff>
    </xdr:from>
    <xdr:to>
      <xdr:col>82</xdr:col>
      <xdr:colOff>196850</xdr:colOff>
      <xdr:row>12</xdr:row>
      <xdr:rowOff>78014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3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78014</xdr:rowOff>
    </xdr:from>
    <xdr:to>
      <xdr:col>82</xdr:col>
      <xdr:colOff>107950</xdr:colOff>
      <xdr:row>16</xdr:row>
      <xdr:rowOff>154214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821214"/>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76398</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48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59871</xdr:rowOff>
    </xdr:from>
    <xdr:to>
      <xdr:col>82</xdr:col>
      <xdr:colOff>158750</xdr:colOff>
      <xdr:row>16</xdr:row>
      <xdr:rowOff>161471</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1814</xdr:rowOff>
    </xdr:from>
    <xdr:to>
      <xdr:col>78</xdr:col>
      <xdr:colOff>69850</xdr:colOff>
      <xdr:row>16</xdr:row>
      <xdr:rowOff>78014</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7450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16329</xdr:rowOff>
    </xdr:from>
    <xdr:to>
      <xdr:col>78</xdr:col>
      <xdr:colOff>120650</xdr:colOff>
      <xdr:row>16</xdr:row>
      <xdr:rowOff>117929</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128106</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28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151493</xdr:rowOff>
    </xdr:from>
    <xdr:to>
      <xdr:col>73</xdr:col>
      <xdr:colOff>180975</xdr:colOff>
      <xdr:row>16</xdr:row>
      <xdr:rowOff>1814</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7232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155121</xdr:rowOff>
    </xdr:from>
    <xdr:to>
      <xdr:col>74</xdr:col>
      <xdr:colOff>31750</xdr:colOff>
      <xdr:row>16</xdr:row>
      <xdr:rowOff>85271</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70048</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81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107950</xdr:rowOff>
    </xdr:from>
    <xdr:to>
      <xdr:col>69</xdr:col>
      <xdr:colOff>92075</xdr:colOff>
      <xdr:row>15</xdr:row>
      <xdr:rowOff>151493</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6797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111579</xdr:rowOff>
    </xdr:from>
    <xdr:to>
      <xdr:col>69</xdr:col>
      <xdr:colOff>142875</xdr:colOff>
      <xdr:row>16</xdr:row>
      <xdr:rowOff>41729</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26506</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6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154413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103414</xdr:rowOff>
    </xdr:from>
    <xdr:to>
      <xdr:col>82</xdr:col>
      <xdr:colOff>158750</xdr:colOff>
      <xdr:row>17</xdr:row>
      <xdr:rowOff>33564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75491</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81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27214</xdr:rowOff>
    </xdr:from>
    <xdr:to>
      <xdr:col>78</xdr:col>
      <xdr:colOff>120650</xdr:colOff>
      <xdr:row>16</xdr:row>
      <xdr:rowOff>128814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113591</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856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122464</xdr:rowOff>
    </xdr:from>
    <xdr:to>
      <xdr:col>74</xdr:col>
      <xdr:colOff>31750</xdr:colOff>
      <xdr:row>16</xdr:row>
      <xdr:rowOff>52614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62791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100693</xdr:rowOff>
    </xdr:from>
    <xdr:to>
      <xdr:col>69</xdr:col>
      <xdr:colOff>142875</xdr:colOff>
      <xdr:row>16</xdr:row>
      <xdr:rowOff>30843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41020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57150</xdr:rowOff>
    </xdr:from>
    <xdr:to>
      <xdr:col>65</xdr:col>
      <xdr:colOff>53975</xdr:colOff>
      <xdr:row>15</xdr:row>
      <xdr:rowOff>158750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168927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生活保護費の増加や児童扶養手当の支払月の変更等により、扶助費のうち経常的なものは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億円増加したが、幼児教育・保育無償化に係る補助金の増加等により特定財源も増え、前年度比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経済状況の悪化や国の制度拡充により市の負担も増加する傾向にあり、市独自施策の見直しや適正な支給を徹底していく。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xdr:rowOff>
    </xdr:from>
    <xdr:to>
      <xdr:col>24</xdr:col>
      <xdr:colOff>25400</xdr:colOff>
      <xdr:row>61</xdr:row>
      <xdr:rowOff>20865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89281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99077</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6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xdr:rowOff>
    </xdr:from>
    <xdr:to>
      <xdr:col>24</xdr:col>
      <xdr:colOff>114300</xdr:colOff>
      <xdr:row>52</xdr:row>
      <xdr:rowOff>12700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892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159657</xdr:rowOff>
    </xdr:from>
    <xdr:to>
      <xdr:col>24</xdr:col>
      <xdr:colOff>25400</xdr:colOff>
      <xdr:row>57</xdr:row>
      <xdr:rowOff>20865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7608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100892</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359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20865</xdr:rowOff>
    </xdr:from>
    <xdr:to>
      <xdr:col>19</xdr:col>
      <xdr:colOff>187325</xdr:colOff>
      <xdr:row>57</xdr:row>
      <xdr:rowOff>37193</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7935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147155</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167822</xdr:rowOff>
    </xdr:from>
    <xdr:to>
      <xdr:col>15</xdr:col>
      <xdr:colOff>98425</xdr:colOff>
      <xdr:row>57</xdr:row>
      <xdr:rowOff>37193</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597572"/>
          <a:ext cx="889000" cy="21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118835</xdr:rowOff>
    </xdr:from>
    <xdr:to>
      <xdr:col>11</xdr:col>
      <xdr:colOff>9525</xdr:colOff>
      <xdr:row>55</xdr:row>
      <xdr:rowOff>167822</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5485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81842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59872</xdr:rowOff>
    </xdr:from>
    <xdr:to>
      <xdr:col>6</xdr:col>
      <xdr:colOff>171450</xdr:colOff>
      <xdr:row>54</xdr:row>
      <xdr:rowOff>161472</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31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199</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108857</xdr:rowOff>
    </xdr:from>
    <xdr:to>
      <xdr:col>24</xdr:col>
      <xdr:colOff>76200</xdr:colOff>
      <xdr:row>57</xdr:row>
      <xdr:rowOff>39007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80934</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141515</xdr:rowOff>
    </xdr:from>
    <xdr:to>
      <xdr:col>20</xdr:col>
      <xdr:colOff>38100</xdr:colOff>
      <xdr:row>57</xdr:row>
      <xdr:rowOff>71665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56442</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82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157843</xdr:rowOff>
    </xdr:from>
    <xdr:to>
      <xdr:col>15</xdr:col>
      <xdr:colOff>149225</xdr:colOff>
      <xdr:row>57</xdr:row>
      <xdr:rowOff>87993</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72770</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117022</xdr:rowOff>
    </xdr:from>
    <xdr:to>
      <xdr:col>11</xdr:col>
      <xdr:colOff>60325</xdr:colOff>
      <xdr:row>56</xdr:row>
      <xdr:rowOff>47172</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31949</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154412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後期高齢者医療事務管理広域連合への医療負担金や介護保険特別会計への繰出金が増加し、前年度比</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これらの経費は高齢化の進展により今後も高い水準で推移することが見込まれるが、市独自施策の見直しや予防医療の推進等により、コストの縮減に取り組んでいく。</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169454</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202420"/>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46990</xdr:rowOff>
    </xdr:from>
    <xdr:to>
      <xdr:col>82</xdr:col>
      <xdr:colOff>107950</xdr:colOff>
      <xdr:row>55</xdr:row>
      <xdr:rowOff>105773</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9476740"/>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144615</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574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1088</xdr:rowOff>
    </xdr:from>
    <xdr:to>
      <xdr:col>82</xdr:col>
      <xdr:colOff>158750</xdr:colOff>
      <xdr:row>56</xdr:row>
      <xdr:rowOff>102688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60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27396</xdr:rowOff>
    </xdr:from>
    <xdr:to>
      <xdr:col>78</xdr:col>
      <xdr:colOff>69850</xdr:colOff>
      <xdr:row>55</xdr:row>
      <xdr:rowOff>46990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945714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139717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1270</xdr:rowOff>
    </xdr:from>
    <xdr:to>
      <xdr:col>73</xdr:col>
      <xdr:colOff>180975</xdr:colOff>
      <xdr:row>55</xdr:row>
      <xdr:rowOff>27396</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43102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72934</xdr:rowOff>
    </xdr:from>
    <xdr:to>
      <xdr:col>74</xdr:col>
      <xdr:colOff>31750</xdr:colOff>
      <xdr:row>57</xdr:row>
      <xdr:rowOff>3084</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67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159311</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76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153126</xdr:rowOff>
    </xdr:from>
    <xdr:to>
      <xdr:col>69</xdr:col>
      <xdr:colOff>92075</xdr:colOff>
      <xdr:row>55</xdr:row>
      <xdr:rowOff>1270</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41142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126654</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54973</xdr:rowOff>
    </xdr:from>
    <xdr:to>
      <xdr:col>82</xdr:col>
      <xdr:colOff>158750</xdr:colOff>
      <xdr:row>55</xdr:row>
      <xdr:rowOff>156573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48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71500</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329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167640</xdr:rowOff>
    </xdr:from>
    <xdr:to>
      <xdr:col>78</xdr:col>
      <xdr:colOff>120650</xdr:colOff>
      <xdr:row>55</xdr:row>
      <xdr:rowOff>97790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107967</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19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148046</xdr:rowOff>
    </xdr:from>
    <xdr:to>
      <xdr:col>74</xdr:col>
      <xdr:colOff>31750</xdr:colOff>
      <xdr:row>55</xdr:row>
      <xdr:rowOff>78196</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40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88373</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175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121920</xdr:rowOff>
    </xdr:from>
    <xdr:to>
      <xdr:col>69</xdr:col>
      <xdr:colOff>142875</xdr:colOff>
      <xdr:row>55</xdr:row>
      <xdr:rowOff>52070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62247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102326</xdr:rowOff>
    </xdr:from>
    <xdr:to>
      <xdr:col>65</xdr:col>
      <xdr:colOff>53975</xdr:colOff>
      <xdr:row>55</xdr:row>
      <xdr:rowOff>32476</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36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42653</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129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下水道事業負担金や一部事務組合への負担金が減少したため、前年度比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なお、平成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年度から下水道事業に公営企業法を適用しており、当該事業への負担金等は補助費等に分類されるため、各平均値を上回る要因となっている。</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115570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869432"/>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87647</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115570</xdr:rowOff>
    </xdr:from>
    <xdr:to>
      <xdr:col>82</xdr:col>
      <xdr:colOff>196850</xdr:colOff>
      <xdr:row>41</xdr:row>
      <xdr:rowOff>115570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714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83566</xdr:rowOff>
    </xdr:from>
    <xdr:to>
      <xdr:col>82</xdr:col>
      <xdr:colOff>107950</xdr:colOff>
      <xdr:row>37</xdr:row>
      <xdr:rowOff>92710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5671800" y="642721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147591</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92710</xdr:rowOff>
    </xdr:from>
    <xdr:to>
      <xdr:col>78</xdr:col>
      <xdr:colOff>69850</xdr:colOff>
      <xdr:row>37</xdr:row>
      <xdr:rowOff>92710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4782800" y="6436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43959</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92710</xdr:rowOff>
    </xdr:from>
    <xdr:to>
      <xdr:col>73</xdr:col>
      <xdr:colOff>180975</xdr:colOff>
      <xdr:row>37</xdr:row>
      <xdr:rowOff>124714</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893800" y="64363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94488</xdr:rowOff>
    </xdr:from>
    <xdr:to>
      <xdr:col>74</xdr:col>
      <xdr:colOff>31750</xdr:colOff>
      <xdr:row>37</xdr:row>
      <xdr:rowOff>24638</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34815</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124714</xdr:rowOff>
    </xdr:from>
    <xdr:to>
      <xdr:col>69</xdr:col>
      <xdr:colOff>92075</xdr:colOff>
      <xdr:row>37</xdr:row>
      <xdr:rowOff>129286</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004800" y="64683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25671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160545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32766</xdr:rowOff>
    </xdr:from>
    <xdr:to>
      <xdr:col>82</xdr:col>
      <xdr:colOff>158750</xdr:colOff>
      <xdr:row>37</xdr:row>
      <xdr:rowOff>134366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4843</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41910</xdr:rowOff>
    </xdr:from>
    <xdr:to>
      <xdr:col>78</xdr:col>
      <xdr:colOff>120650</xdr:colOff>
      <xdr:row>37</xdr:row>
      <xdr:rowOff>143510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128287</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41910</xdr:rowOff>
    </xdr:from>
    <xdr:to>
      <xdr:col>74</xdr:col>
      <xdr:colOff>31750</xdr:colOff>
      <xdr:row>37</xdr:row>
      <xdr:rowOff>143510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128287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73914</xdr:rowOff>
    </xdr:from>
    <xdr:to>
      <xdr:col>69</xdr:col>
      <xdr:colOff>142875</xdr:colOff>
      <xdr:row>38</xdr:row>
      <xdr:rowOff>4064</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160291</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78486</xdr:rowOff>
    </xdr:from>
    <xdr:to>
      <xdr:col>65</xdr:col>
      <xdr:colOff>53975</xdr:colOff>
      <xdr:row>38</xdr:row>
      <xdr:rowOff>8636</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164863</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北播磨総合医療センターの医療機器整備に係る病院事業債及び出資債について、平成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年度で一部償還が終了したため、前年度比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ポイント低下した。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新庁舎建設費用の償還が本格化することに加え、今後も道路整備や公共施設の長寿命化が控えており、比率の増加が見込まれる。補助金の確保や政府資金の活用等により、公債費の抑制と平準化を図る。</a:t>
          </a: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a:extLst>
            <a:ext uri="{FF2B5EF4-FFF2-40B4-BE49-F238E27FC236}">
              <a16:creationId xmlns:a16="http://schemas.microsoft.com/office/drawing/2014/main" id="{00000000-0008-0000-0400-00007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109038</xdr:rowOff>
    </xdr:from>
    <xdr:to>
      <xdr:col>24</xdr:col>
      <xdr:colOff>25400</xdr:colOff>
      <xdr:row>80</xdr:row>
      <xdr:rowOff>143329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4826000" y="12624888"/>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115406</xdr:rowOff>
    </xdr:from>
    <xdr:ext cx="762000" cy="259045"/>
    <xdr:sp macro="" textlink="">
      <xdr:nvSpPr>
        <xdr:cNvPr id="372" name="公債費最小値テキスト">
          <a:extLst>
            <a:ext uri="{FF2B5EF4-FFF2-40B4-BE49-F238E27FC236}">
              <a16:creationId xmlns:a16="http://schemas.microsoft.com/office/drawing/2014/main" id="{00000000-0008-0000-0400-000074010000}"/>
            </a:ext>
          </a:extLst>
        </xdr:cNvPr>
        <xdr:cNvSpPr txBox="1"/>
      </xdr:nvSpPr>
      <xdr:spPr>
        <a:xfrm>
          <a:off x="4914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143329</xdr:rowOff>
    </xdr:from>
    <xdr:to>
      <xdr:col>24</xdr:col>
      <xdr:colOff>114300</xdr:colOff>
      <xdr:row>80</xdr:row>
      <xdr:rowOff>143329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23965</xdr:rowOff>
    </xdr:from>
    <xdr:ext cx="762000" cy="259045"/>
    <xdr:sp macro="" textlink="">
      <xdr:nvSpPr>
        <xdr:cNvPr id="374" name="公債費最大値テキスト">
          <a:extLst>
            <a:ext uri="{FF2B5EF4-FFF2-40B4-BE49-F238E27FC236}">
              <a16:creationId xmlns:a16="http://schemas.microsoft.com/office/drawing/2014/main" id="{00000000-0008-0000-0400-000076010000}"/>
            </a:ext>
          </a:extLst>
        </xdr:cNvPr>
        <xdr:cNvSpPr txBox="1"/>
      </xdr:nvSpPr>
      <xdr:spPr>
        <a:xfrm>
          <a:off x="4914900" y="1236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109038</xdr:rowOff>
    </xdr:from>
    <xdr:to>
      <xdr:col>24</xdr:col>
      <xdr:colOff>114300</xdr:colOff>
      <xdr:row>73</xdr:row>
      <xdr:rowOff>109038</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4737100" y="1262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110671</xdr:rowOff>
    </xdr:from>
    <xdr:to>
      <xdr:col>24</xdr:col>
      <xdr:colOff>25400</xdr:colOff>
      <xdr:row>76</xdr:row>
      <xdr:rowOff>123734</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3987800" y="13140871"/>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142983</xdr:rowOff>
    </xdr:from>
    <xdr:ext cx="762000" cy="259045"/>
    <xdr:sp macro="" textlink="">
      <xdr:nvSpPr>
        <xdr:cNvPr id="377" name="公債費平均値テキスト">
          <a:extLst>
            <a:ext uri="{FF2B5EF4-FFF2-40B4-BE49-F238E27FC236}">
              <a16:creationId xmlns:a16="http://schemas.microsoft.com/office/drawing/2014/main" id="{00000000-0008-0000-0400-000079010000}"/>
            </a:ext>
          </a:extLst>
        </xdr:cNvPr>
        <xdr:cNvSpPr txBox="1"/>
      </xdr:nvSpPr>
      <xdr:spPr>
        <a:xfrm>
          <a:off x="4914900" y="13173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170906</xdr:rowOff>
    </xdr:from>
    <xdr:to>
      <xdr:col>24</xdr:col>
      <xdr:colOff>76200</xdr:colOff>
      <xdr:row>77</xdr:row>
      <xdr:rowOff>101056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4775200" y="1320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123734</xdr:rowOff>
    </xdr:from>
    <xdr:to>
      <xdr:col>19</xdr:col>
      <xdr:colOff>187325</xdr:colOff>
      <xdr:row>77</xdr:row>
      <xdr:rowOff>11068</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3098800" y="13153934"/>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157843</xdr:rowOff>
    </xdr:from>
    <xdr:to>
      <xdr:col>20</xdr:col>
      <xdr:colOff>38100</xdr:colOff>
      <xdr:row>77</xdr:row>
      <xdr:rowOff>87993</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937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72770</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3274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162923</xdr:rowOff>
    </xdr:from>
    <xdr:to>
      <xdr:col>15</xdr:col>
      <xdr:colOff>98425</xdr:colOff>
      <xdr:row>77</xdr:row>
      <xdr:rowOff>11068</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2209800" y="13193123"/>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5987</xdr:rowOff>
    </xdr:from>
    <xdr:to>
      <xdr:col>15</xdr:col>
      <xdr:colOff>149225</xdr:colOff>
      <xdr:row>77</xdr:row>
      <xdr:rowOff>107587</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3048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92364</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29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38826</xdr:rowOff>
    </xdr:from>
    <xdr:to>
      <xdr:col>11</xdr:col>
      <xdr:colOff>9525</xdr:colOff>
      <xdr:row>76</xdr:row>
      <xdr:rowOff>162923</xdr:rowOff>
    </xdr:to>
    <xdr:cxnSp macro="">
      <xdr:nvCxnSpPr>
        <xdr:cNvPr id="385" name="直線コネクタ 384">
          <a:extLst>
            <a:ext uri="{FF2B5EF4-FFF2-40B4-BE49-F238E27FC236}">
              <a16:creationId xmlns:a16="http://schemas.microsoft.com/office/drawing/2014/main" id="{00000000-0008-0000-0400-000081010000}"/>
            </a:ext>
          </a:extLst>
        </xdr:cNvPr>
        <xdr:cNvCxnSpPr/>
      </xdr:nvCxnSpPr>
      <xdr:spPr>
        <a:xfrm>
          <a:off x="1320800" y="13069026"/>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12519</xdr:rowOff>
    </xdr:from>
    <xdr:to>
      <xdr:col>11</xdr:col>
      <xdr:colOff>60325</xdr:colOff>
      <xdr:row>77</xdr:row>
      <xdr:rowOff>114119</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2159000" y="132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98896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330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5987</xdr:rowOff>
    </xdr:from>
    <xdr:to>
      <xdr:col>6</xdr:col>
      <xdr:colOff>171450</xdr:colOff>
      <xdr:row>77</xdr:row>
      <xdr:rowOff>107587</xdr:rowOff>
    </xdr:to>
    <xdr:sp macro="" textlink="">
      <xdr:nvSpPr>
        <xdr:cNvPr id="388" name="フローチャート: 判断 387">
          <a:extLst>
            <a:ext uri="{FF2B5EF4-FFF2-40B4-BE49-F238E27FC236}">
              <a16:creationId xmlns:a16="http://schemas.microsoft.com/office/drawing/2014/main" id="{00000000-0008-0000-0400-000084010000}"/>
            </a:ext>
          </a:extLst>
        </xdr:cNvPr>
        <xdr:cNvSpPr/>
      </xdr:nvSpPr>
      <xdr:spPr>
        <a:xfrm>
          <a:off x="1270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92364</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329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59871</xdr:rowOff>
    </xdr:from>
    <xdr:to>
      <xdr:col>24</xdr:col>
      <xdr:colOff>76200</xdr:colOff>
      <xdr:row>76</xdr:row>
      <xdr:rowOff>161471</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47752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76399</xdr:rowOff>
    </xdr:from>
    <xdr:ext cx="762000" cy="259045"/>
    <xdr:sp macro="" textlink="">
      <xdr:nvSpPr>
        <xdr:cNvPr id="396" name="公債費該当値テキスト">
          <a:extLst>
            <a:ext uri="{FF2B5EF4-FFF2-40B4-BE49-F238E27FC236}">
              <a16:creationId xmlns:a16="http://schemas.microsoft.com/office/drawing/2014/main" id="{00000000-0008-0000-0400-00008C010000}"/>
            </a:ext>
          </a:extLst>
        </xdr:cNvPr>
        <xdr:cNvSpPr txBox="1"/>
      </xdr:nvSpPr>
      <xdr:spPr>
        <a:xfrm>
          <a:off x="4914900" y="1293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72934</xdr:rowOff>
    </xdr:from>
    <xdr:to>
      <xdr:col>20</xdr:col>
      <xdr:colOff>38100</xdr:colOff>
      <xdr:row>77</xdr:row>
      <xdr:rowOff>3084</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937000" y="1310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13261</xdr:rowOff>
    </xdr:from>
    <xdr:ext cx="7366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3606800" y="12872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131718</xdr:rowOff>
    </xdr:from>
    <xdr:to>
      <xdr:col>15</xdr:col>
      <xdr:colOff>149225</xdr:colOff>
      <xdr:row>77</xdr:row>
      <xdr:rowOff>61868</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3048000" y="1316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72044</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2717800" y="1293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112123</xdr:rowOff>
    </xdr:from>
    <xdr:to>
      <xdr:col>11</xdr:col>
      <xdr:colOff>60325</xdr:colOff>
      <xdr:row>77</xdr:row>
      <xdr:rowOff>42273</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2159000" y="1314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52450</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828800" y="1291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159476</xdr:rowOff>
    </xdr:from>
    <xdr:to>
      <xdr:col>6</xdr:col>
      <xdr:colOff>171450</xdr:colOff>
      <xdr:row>76</xdr:row>
      <xdr:rowOff>89626</xdr:rowOff>
    </xdr:to>
    <xdr:sp macro="" textlink="">
      <xdr:nvSpPr>
        <xdr:cNvPr id="403" name="楕円 402">
          <a:extLst>
            <a:ext uri="{FF2B5EF4-FFF2-40B4-BE49-F238E27FC236}">
              <a16:creationId xmlns:a16="http://schemas.microsoft.com/office/drawing/2014/main" id="{00000000-0008-0000-0400-000093010000}"/>
            </a:ext>
          </a:extLst>
        </xdr:cNvPr>
        <xdr:cNvSpPr/>
      </xdr:nvSpPr>
      <xdr:spPr>
        <a:xfrm>
          <a:off x="1270000" y="1301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99803</xdr:rowOff>
    </xdr:from>
    <xdr:ext cx="762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939800" y="12787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類似団体平均とほぼ同水準で推移している。これは「扶助費」や「補助費等」が類似団体と比較して高い水準にある一方、「公債費」や「その他」の経費が低い水準にあ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今後も事業の見直しを行いながら、更なる行政改革の取り組みなどにより、コストの縮減を図っていく。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a:extLst>
            <a:ext uri="{FF2B5EF4-FFF2-40B4-BE49-F238E27FC236}">
              <a16:creationId xmlns:a16="http://schemas.microsoft.com/office/drawing/2014/main" id="{00000000-0008-0000-0400-0000A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122428</xdr:rowOff>
    </xdr:from>
    <xdr:to>
      <xdr:col>82</xdr:col>
      <xdr:colOff>107950</xdr:colOff>
      <xdr:row>81</xdr:row>
      <xdr:rowOff>88137</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6510000" y="12809728"/>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60214</xdr:rowOff>
    </xdr:from>
    <xdr:ext cx="762000" cy="259045"/>
    <xdr:sp macro="" textlink="">
      <xdr:nvSpPr>
        <xdr:cNvPr id="431" name="公債費以外最小値テキスト">
          <a:extLst>
            <a:ext uri="{FF2B5EF4-FFF2-40B4-BE49-F238E27FC236}">
              <a16:creationId xmlns:a16="http://schemas.microsoft.com/office/drawing/2014/main" id="{00000000-0008-0000-0400-0000AF010000}"/>
            </a:ext>
          </a:extLst>
        </xdr:cNvPr>
        <xdr:cNvSpPr txBox="1"/>
      </xdr:nvSpPr>
      <xdr:spPr>
        <a:xfrm>
          <a:off x="16598900" y="139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88137</xdr:rowOff>
    </xdr:from>
    <xdr:to>
      <xdr:col>82</xdr:col>
      <xdr:colOff>196850</xdr:colOff>
      <xdr:row>81</xdr:row>
      <xdr:rowOff>88137</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3975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37355</xdr:rowOff>
    </xdr:from>
    <xdr:ext cx="762000" cy="259045"/>
    <xdr:sp macro="" textlink="">
      <xdr:nvSpPr>
        <xdr:cNvPr id="433" name="公債費以外最大値テキスト">
          <a:extLst>
            <a:ext uri="{FF2B5EF4-FFF2-40B4-BE49-F238E27FC236}">
              <a16:creationId xmlns:a16="http://schemas.microsoft.com/office/drawing/2014/main" id="{00000000-0008-0000-0400-0000B1010000}"/>
            </a:ext>
          </a:extLst>
        </xdr:cNvPr>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122428</xdr:rowOff>
    </xdr:from>
    <xdr:to>
      <xdr:col>82</xdr:col>
      <xdr:colOff>196850</xdr:colOff>
      <xdr:row>74</xdr:row>
      <xdr:rowOff>122428</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56135</xdr:rowOff>
    </xdr:from>
    <xdr:to>
      <xdr:col>82</xdr:col>
      <xdr:colOff>107950</xdr:colOff>
      <xdr:row>77</xdr:row>
      <xdr:rowOff>110998</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5671800" y="13257785"/>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44721</xdr:rowOff>
    </xdr:from>
    <xdr:ext cx="762000" cy="259045"/>
    <xdr:sp macro="" textlink="">
      <xdr:nvSpPr>
        <xdr:cNvPr id="436" name="公債費以外平均値テキスト">
          <a:extLst>
            <a:ext uri="{FF2B5EF4-FFF2-40B4-BE49-F238E27FC236}">
              <a16:creationId xmlns:a16="http://schemas.microsoft.com/office/drawing/2014/main" id="{00000000-0008-0000-0400-0000B4010000}"/>
            </a:ext>
          </a:extLst>
        </xdr:cNvPr>
        <xdr:cNvSpPr txBox="1"/>
      </xdr:nvSpPr>
      <xdr:spPr>
        <a:xfrm>
          <a:off x="16598900" y="13074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6459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33274</xdr:rowOff>
    </xdr:from>
    <xdr:to>
      <xdr:col>78</xdr:col>
      <xdr:colOff>69850</xdr:colOff>
      <xdr:row>77</xdr:row>
      <xdr:rowOff>56135</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4782800" y="1323492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5335</xdr:rowOff>
    </xdr:from>
    <xdr:to>
      <xdr:col>78</xdr:col>
      <xdr:colOff>120650</xdr:colOff>
      <xdr:row>77</xdr:row>
      <xdr:rowOff>106935</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5621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117112</xdr:rowOff>
    </xdr:from>
    <xdr:ext cx="7366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290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154432</xdr:rowOff>
    </xdr:from>
    <xdr:to>
      <xdr:col>73</xdr:col>
      <xdr:colOff>180975</xdr:colOff>
      <xdr:row>77</xdr:row>
      <xdr:rowOff>33274</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893800" y="131846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76708</xdr:rowOff>
    </xdr:from>
    <xdr:to>
      <xdr:col>69</xdr:col>
      <xdr:colOff>92075</xdr:colOff>
      <xdr:row>76</xdr:row>
      <xdr:rowOff>154432</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004800" y="1310690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36847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119397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60198</xdr:rowOff>
    </xdr:from>
    <xdr:to>
      <xdr:col>82</xdr:col>
      <xdr:colOff>158750</xdr:colOff>
      <xdr:row>77</xdr:row>
      <xdr:rowOff>161798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64592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32275</xdr:rowOff>
    </xdr:from>
    <xdr:ext cx="762000" cy="259045"/>
    <xdr:sp macro="" textlink="">
      <xdr:nvSpPr>
        <xdr:cNvPr id="455" name="公債費以外該当値テキスト">
          <a:extLst>
            <a:ext uri="{FF2B5EF4-FFF2-40B4-BE49-F238E27FC236}">
              <a16:creationId xmlns:a16="http://schemas.microsoft.com/office/drawing/2014/main" id="{00000000-0008-0000-0400-0000C7010000}"/>
            </a:ext>
          </a:extLst>
        </xdr:cNvPr>
        <xdr:cNvSpPr txBox="1"/>
      </xdr:nvSpPr>
      <xdr:spPr>
        <a:xfrm>
          <a:off x="165989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5335</xdr:rowOff>
    </xdr:from>
    <xdr:to>
      <xdr:col>78</xdr:col>
      <xdr:colOff>120650</xdr:colOff>
      <xdr:row>77</xdr:row>
      <xdr:rowOff>106935</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5621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91712</xdr:rowOff>
    </xdr:from>
    <xdr:ext cx="7366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5290800" y="132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153924</xdr:rowOff>
    </xdr:from>
    <xdr:to>
      <xdr:col>74</xdr:col>
      <xdr:colOff>31750</xdr:colOff>
      <xdr:row>77</xdr:row>
      <xdr:rowOff>84074</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4732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94251</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4401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103632</xdr:rowOff>
    </xdr:from>
    <xdr:to>
      <xdr:col>69</xdr:col>
      <xdr:colOff>142875</xdr:colOff>
      <xdr:row>77</xdr:row>
      <xdr:rowOff>33782</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3843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43959</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3512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25908</xdr:rowOff>
    </xdr:from>
    <xdr:to>
      <xdr:col>65</xdr:col>
      <xdr:colOff>53975</xdr:colOff>
      <xdr:row>76</xdr:row>
      <xdr:rowOff>127508</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2954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112285</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2623800" y="1314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兵庫県小野市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170820</xdr:rowOff>
    </xdr:from>
    <xdr:to>
      <xdr:col>29</xdr:col>
      <xdr:colOff>127000</xdr:colOff>
      <xdr:row>19</xdr:row>
      <xdr:rowOff>121410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04395"/>
          <a:ext cx="0" cy="13221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93487</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9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121410</xdr:rowOff>
    </xdr:from>
    <xdr:to>
      <xdr:col>30</xdr:col>
      <xdr:colOff>25400</xdr:colOff>
      <xdr:row>19</xdr:row>
      <xdr:rowOff>121410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265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85747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4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170820</xdr:rowOff>
    </xdr:from>
    <xdr:to>
      <xdr:col>30</xdr:col>
      <xdr:colOff>25400</xdr:colOff>
      <xdr:row>11</xdr:row>
      <xdr:rowOff>170820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04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90206</xdr:rowOff>
    </xdr:from>
    <xdr:to>
      <xdr:col>29</xdr:col>
      <xdr:colOff>127000</xdr:colOff>
      <xdr:row>17</xdr:row>
      <xdr:rowOff>115238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052481"/>
          <a:ext cx="647700" cy="250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17382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63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855</xdr:rowOff>
    </xdr:from>
    <xdr:to>
      <xdr:col>29</xdr:col>
      <xdr:colOff>177800</xdr:colOff>
      <xdr:row>16</xdr:row>
      <xdr:rowOff>102455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112250</xdr:rowOff>
    </xdr:from>
    <xdr:to>
      <xdr:col>26</xdr:col>
      <xdr:colOff>50800</xdr:colOff>
      <xdr:row>17</xdr:row>
      <xdr:rowOff>115238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074525"/>
          <a:ext cx="698500" cy="29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25413</xdr:rowOff>
    </xdr:from>
    <xdr:to>
      <xdr:col>26</xdr:col>
      <xdr:colOff>101600</xdr:colOff>
      <xdr:row>16</xdr:row>
      <xdr:rowOff>127013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137190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585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112250</xdr:rowOff>
    </xdr:from>
    <xdr:to>
      <xdr:col>22</xdr:col>
      <xdr:colOff>114300</xdr:colOff>
      <xdr:row>17</xdr:row>
      <xdr:rowOff>135093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074525"/>
          <a:ext cx="698500" cy="22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40206</xdr:rowOff>
    </xdr:from>
    <xdr:to>
      <xdr:col>22</xdr:col>
      <xdr:colOff>165100</xdr:colOff>
      <xdr:row>16</xdr:row>
      <xdr:rowOff>141806</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151983</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599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135093</xdr:rowOff>
    </xdr:from>
    <xdr:to>
      <xdr:col>18</xdr:col>
      <xdr:colOff>177800</xdr:colOff>
      <xdr:row>17</xdr:row>
      <xdr:rowOff>146442</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097368"/>
          <a:ext cx="698500" cy="113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57727</xdr:rowOff>
    </xdr:from>
    <xdr:to>
      <xdr:col>19</xdr:col>
      <xdr:colOff>38100</xdr:colOff>
      <xdr:row>16</xdr:row>
      <xdr:rowOff>159327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169504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21298</xdr:rowOff>
    </xdr:from>
    <xdr:to>
      <xdr:col>15</xdr:col>
      <xdr:colOff>101600</xdr:colOff>
      <xdr:row>16</xdr:row>
      <xdr:rowOff>122898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12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133075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58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39406</xdr:rowOff>
    </xdr:from>
    <xdr:to>
      <xdr:col>29</xdr:col>
      <xdr:colOff>177800</xdr:colOff>
      <xdr:row>17</xdr:row>
      <xdr:rowOff>141006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01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11483</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973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64438</xdr:rowOff>
    </xdr:from>
    <xdr:to>
      <xdr:col>26</xdr:col>
      <xdr:colOff>101600</xdr:colOff>
      <xdr:row>17</xdr:row>
      <xdr:rowOff>166038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267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150815</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113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61450</xdr:rowOff>
    </xdr:from>
    <xdr:to>
      <xdr:col>22</xdr:col>
      <xdr:colOff>165100</xdr:colOff>
      <xdr:row>17</xdr:row>
      <xdr:rowOff>163050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23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147827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110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84293</xdr:rowOff>
    </xdr:from>
    <xdr:to>
      <xdr:col>19</xdr:col>
      <xdr:colOff>38100</xdr:colOff>
      <xdr:row>18</xdr:row>
      <xdr:rowOff>14443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46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170670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132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95642</xdr:rowOff>
    </xdr:from>
    <xdr:to>
      <xdr:col>15</xdr:col>
      <xdr:colOff>101600</xdr:colOff>
      <xdr:row>18</xdr:row>
      <xdr:rowOff>25792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57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10569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144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0" name="人口1人当たり決算額の推移グラフ枠445">
          <a:extLst>
            <a:ext uri="{FF2B5EF4-FFF2-40B4-BE49-F238E27FC236}">
              <a16:creationId xmlns:a16="http://schemas.microsoft.com/office/drawing/2014/main" id="{00000000-0008-0000-0500-00006E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115015</xdr:rowOff>
    </xdr:from>
    <xdr:to>
      <xdr:col>29</xdr:col>
      <xdr:colOff>127000</xdr:colOff>
      <xdr:row>38</xdr:row>
      <xdr:rowOff>151754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651500" y="6039565"/>
          <a:ext cx="0" cy="15797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123831</xdr:rowOff>
    </xdr:from>
    <xdr:ext cx="762000" cy="259045"/>
    <xdr:sp macro="" textlink="">
      <xdr:nvSpPr>
        <xdr:cNvPr id="112" name="人口1人当たり決算額の推移最小値テキスト445">
          <a:extLst>
            <a:ext uri="{FF2B5EF4-FFF2-40B4-BE49-F238E27FC236}">
              <a16:creationId xmlns:a16="http://schemas.microsoft.com/office/drawing/2014/main" id="{00000000-0008-0000-0500-000070000000}"/>
            </a:ext>
          </a:extLst>
        </xdr:cNvPr>
        <xdr:cNvSpPr txBox="1"/>
      </xdr:nvSpPr>
      <xdr:spPr>
        <a:xfrm>
          <a:off x="5740400" y="7591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151754</xdr:rowOff>
    </xdr:from>
    <xdr:to>
      <xdr:col>30</xdr:col>
      <xdr:colOff>25400</xdr:colOff>
      <xdr:row>38</xdr:row>
      <xdr:rowOff>151754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76193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29942</xdr:rowOff>
    </xdr:from>
    <xdr:ext cx="762000" cy="259045"/>
    <xdr:sp macro="" textlink="">
      <xdr:nvSpPr>
        <xdr:cNvPr id="114" name="人口1人当たり決算額の推移最大値テキスト445">
          <a:extLst>
            <a:ext uri="{FF2B5EF4-FFF2-40B4-BE49-F238E27FC236}">
              <a16:creationId xmlns:a16="http://schemas.microsoft.com/office/drawing/2014/main" id="{00000000-0008-0000-0500-000072000000}"/>
            </a:ext>
          </a:extLst>
        </xdr:cNvPr>
        <xdr:cNvSpPr txBox="1"/>
      </xdr:nvSpPr>
      <xdr:spPr>
        <a:xfrm>
          <a:off x="5740400" y="5783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115015</xdr:rowOff>
    </xdr:from>
    <xdr:to>
      <xdr:col>30</xdr:col>
      <xdr:colOff>25400</xdr:colOff>
      <xdr:row>33</xdr:row>
      <xdr:rowOff>115015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6039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175365</xdr:rowOff>
    </xdr:from>
    <xdr:to>
      <xdr:col>29</xdr:col>
      <xdr:colOff>127000</xdr:colOff>
      <xdr:row>37</xdr:row>
      <xdr:rowOff>300410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5003800" y="7300065"/>
          <a:ext cx="647700" cy="1250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100630</xdr:rowOff>
    </xdr:from>
    <xdr:ext cx="762000" cy="259045"/>
    <xdr:sp macro="" textlink="">
      <xdr:nvSpPr>
        <xdr:cNvPr id="117" name="人口1人当たり決算額の推移平均値テキスト445">
          <a:extLst>
            <a:ext uri="{FF2B5EF4-FFF2-40B4-BE49-F238E27FC236}">
              <a16:creationId xmlns:a16="http://schemas.microsoft.com/office/drawing/2014/main" id="{00000000-0008-0000-0500-000075000000}"/>
            </a:ext>
          </a:extLst>
        </xdr:cNvPr>
        <xdr:cNvSpPr txBox="1"/>
      </xdr:nvSpPr>
      <xdr:spPr>
        <a:xfrm>
          <a:off x="5740400" y="6710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255553</xdr:rowOff>
    </xdr:from>
    <xdr:to>
      <xdr:col>29</xdr:col>
      <xdr:colOff>177800</xdr:colOff>
      <xdr:row>36</xdr:row>
      <xdr:rowOff>14253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56007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201066</xdr:rowOff>
    </xdr:from>
    <xdr:to>
      <xdr:col>26</xdr:col>
      <xdr:colOff>50800</xdr:colOff>
      <xdr:row>37</xdr:row>
      <xdr:rowOff>300410</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4305300" y="7325766"/>
          <a:ext cx="698500" cy="99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261399</xdr:rowOff>
    </xdr:from>
    <xdr:to>
      <xdr:col>26</xdr:col>
      <xdr:colOff>101600</xdr:colOff>
      <xdr:row>36</xdr:row>
      <xdr:rowOff>20099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9530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30276</xdr:rowOff>
    </xdr:from>
    <xdr:ext cx="7366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4622800" y="6640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201066</xdr:rowOff>
    </xdr:from>
    <xdr:to>
      <xdr:col>22</xdr:col>
      <xdr:colOff>114300</xdr:colOff>
      <xdr:row>37</xdr:row>
      <xdr:rowOff>206945</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3606800" y="7325766"/>
          <a:ext cx="698500" cy="5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237298</xdr:rowOff>
    </xdr:from>
    <xdr:to>
      <xdr:col>22</xdr:col>
      <xdr:colOff>165100</xdr:colOff>
      <xdr:row>35</xdr:row>
      <xdr:rowOff>338898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42545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6175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924300" y="6616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206945</xdr:rowOff>
    </xdr:from>
    <xdr:to>
      <xdr:col>18</xdr:col>
      <xdr:colOff>177800</xdr:colOff>
      <xdr:row>37</xdr:row>
      <xdr:rowOff>333132</xdr:rowOff>
    </xdr:to>
    <xdr:cxnSp macro="">
      <xdr:nvCxnSpPr>
        <xdr:cNvPr id="125" name="直線コネクタ 124">
          <a:extLst>
            <a:ext uri="{FF2B5EF4-FFF2-40B4-BE49-F238E27FC236}">
              <a16:creationId xmlns:a16="http://schemas.microsoft.com/office/drawing/2014/main" id="{00000000-0008-0000-0500-00007D000000}"/>
            </a:ext>
          </a:extLst>
        </xdr:cNvPr>
        <xdr:cNvCxnSpPr/>
      </xdr:nvCxnSpPr>
      <xdr:spPr bwMode="auto">
        <a:xfrm flipV="1">
          <a:off x="2908300" y="7331645"/>
          <a:ext cx="698500" cy="1261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206763</xdr:rowOff>
    </xdr:from>
    <xdr:to>
      <xdr:col>19</xdr:col>
      <xdr:colOff>38100</xdr:colOff>
      <xdr:row>35</xdr:row>
      <xdr:rowOff>308363</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3556000" y="6817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318540</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225800" y="658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210486</xdr:rowOff>
    </xdr:from>
    <xdr:to>
      <xdr:col>15</xdr:col>
      <xdr:colOff>101600</xdr:colOff>
      <xdr:row>35</xdr:row>
      <xdr:rowOff>312086</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28575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322263</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527300" y="6589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124565</xdr:rowOff>
    </xdr:from>
    <xdr:to>
      <xdr:col>29</xdr:col>
      <xdr:colOff>177800</xdr:colOff>
      <xdr:row>37</xdr:row>
      <xdr:rowOff>226165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5600700" y="7249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96642</xdr:rowOff>
    </xdr:from>
    <xdr:ext cx="762000" cy="259045"/>
    <xdr:sp macro="" textlink="">
      <xdr:nvSpPr>
        <xdr:cNvPr id="136" name="人口1人当たり決算額の推移該当値テキスト445">
          <a:extLst>
            <a:ext uri="{FF2B5EF4-FFF2-40B4-BE49-F238E27FC236}">
              <a16:creationId xmlns:a16="http://schemas.microsoft.com/office/drawing/2014/main" id="{00000000-0008-0000-0500-000088000000}"/>
            </a:ext>
          </a:extLst>
        </xdr:cNvPr>
        <xdr:cNvSpPr txBox="1"/>
      </xdr:nvSpPr>
      <xdr:spPr>
        <a:xfrm>
          <a:off x="5740400" y="722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249610</xdr:rowOff>
    </xdr:from>
    <xdr:to>
      <xdr:col>26</xdr:col>
      <xdr:colOff>101600</xdr:colOff>
      <xdr:row>38</xdr:row>
      <xdr:rowOff>8310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953000" y="73743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335987</xdr:rowOff>
    </xdr:from>
    <xdr:ext cx="7366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4622800" y="746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150266</xdr:rowOff>
    </xdr:from>
    <xdr:to>
      <xdr:col>22</xdr:col>
      <xdr:colOff>165100</xdr:colOff>
      <xdr:row>37</xdr:row>
      <xdr:rowOff>251866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254500" y="7274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236643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924300" y="736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156145</xdr:rowOff>
    </xdr:from>
    <xdr:to>
      <xdr:col>19</xdr:col>
      <xdr:colOff>38100</xdr:colOff>
      <xdr:row>37</xdr:row>
      <xdr:rowOff>257745</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3556000" y="7280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242522</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225800" y="7367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282332</xdr:rowOff>
    </xdr:from>
    <xdr:to>
      <xdr:col>15</xdr:col>
      <xdr:colOff>101600</xdr:colOff>
      <xdr:row>38</xdr:row>
      <xdr:rowOff>41032</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2857500" y="7407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25809</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2527300" y="7493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兵庫県小野市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48,486
47,564
92.94
25,002,654
24,438,080
439,842
11,358,583
21,556,706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12.5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93104</xdr:rowOff>
    </xdr:from>
    <xdr:to>
      <xdr:col>24</xdr:col>
      <xdr:colOff>62865</xdr:colOff>
      <xdr:row>39</xdr:row>
      <xdr:rowOff>104934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08054"/>
          <a:ext cx="1270" cy="1383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108761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9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104934</xdr:rowOff>
    </xdr:from>
    <xdr:to>
      <xdr:col>24</xdr:col>
      <xdr:colOff>152400</xdr:colOff>
      <xdr:row>39</xdr:row>
      <xdr:rowOff>104934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9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39781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8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93104</xdr:rowOff>
    </xdr:from>
    <xdr:to>
      <xdr:col>24</xdr:col>
      <xdr:colOff>152400</xdr:colOff>
      <xdr:row>31</xdr:row>
      <xdr:rowOff>93104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0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15951</xdr:rowOff>
    </xdr:from>
    <xdr:to>
      <xdr:col>24</xdr:col>
      <xdr:colOff>63500</xdr:colOff>
      <xdr:row>37</xdr:row>
      <xdr:rowOff>22447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359601"/>
          <a:ext cx="838200" cy="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118825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48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95948</xdr:rowOff>
    </xdr:from>
    <xdr:to>
      <xdr:col>24</xdr:col>
      <xdr:colOff>114300</xdr:colOff>
      <xdr:row>36</xdr:row>
      <xdr:rowOff>26098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9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168694</xdr:rowOff>
    </xdr:from>
    <xdr:to>
      <xdr:col>19</xdr:col>
      <xdr:colOff>177800</xdr:colOff>
      <xdr:row>37</xdr:row>
      <xdr:rowOff>15951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340894"/>
          <a:ext cx="889000" cy="1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116561</xdr:rowOff>
    </xdr:from>
    <xdr:to>
      <xdr:col>20</xdr:col>
      <xdr:colOff>38100</xdr:colOff>
      <xdr:row>36</xdr:row>
      <xdr:rowOff>46711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63238</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89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168694</xdr:rowOff>
    </xdr:from>
    <xdr:to>
      <xdr:col>15</xdr:col>
      <xdr:colOff>50800</xdr:colOff>
      <xdr:row>37</xdr:row>
      <xdr:rowOff>10351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40894"/>
          <a:ext cx="889000" cy="1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127000</xdr:rowOff>
    </xdr:from>
    <xdr:to>
      <xdr:col>15</xdr:col>
      <xdr:colOff>101600</xdr:colOff>
      <xdr:row>36</xdr:row>
      <xdr:rowOff>57150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73677</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90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10351</xdr:rowOff>
    </xdr:from>
    <xdr:to>
      <xdr:col>10</xdr:col>
      <xdr:colOff>114300</xdr:colOff>
      <xdr:row>37</xdr:row>
      <xdr:rowOff>24009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54001"/>
          <a:ext cx="889000" cy="1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143478</xdr:rowOff>
    </xdr:from>
    <xdr:to>
      <xdr:col>10</xdr:col>
      <xdr:colOff>165100</xdr:colOff>
      <xdr:row>36</xdr:row>
      <xdr:rowOff>73628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90155</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91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71450</xdr:rowOff>
    </xdr:from>
    <xdr:to>
      <xdr:col>6</xdr:col>
      <xdr:colOff>38100</xdr:colOff>
      <xdr:row>36</xdr:row>
      <xdr:rowOff>1600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18127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84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143097</xdr:rowOff>
    </xdr:from>
    <xdr:to>
      <xdr:col>24</xdr:col>
      <xdr:colOff>114300</xdr:colOff>
      <xdr:row>37</xdr:row>
      <xdr:rowOff>73247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1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121524</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93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136601</xdr:rowOff>
    </xdr:from>
    <xdr:to>
      <xdr:col>20</xdr:col>
      <xdr:colOff>38100</xdr:colOff>
      <xdr:row>37</xdr:row>
      <xdr:rowOff>66751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0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57878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0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117894</xdr:rowOff>
    </xdr:from>
    <xdr:to>
      <xdr:col>15</xdr:col>
      <xdr:colOff>101600</xdr:colOff>
      <xdr:row>37</xdr:row>
      <xdr:rowOff>48044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9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39171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38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131001</xdr:rowOff>
    </xdr:from>
    <xdr:to>
      <xdr:col>10</xdr:col>
      <xdr:colOff>165100</xdr:colOff>
      <xdr:row>37</xdr:row>
      <xdr:rowOff>61151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0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52278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39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144659</xdr:rowOff>
    </xdr:from>
    <xdr:to>
      <xdr:col>6</xdr:col>
      <xdr:colOff>38100</xdr:colOff>
      <xdr:row>37</xdr:row>
      <xdr:rowOff>74809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1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65936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0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66135</xdr:rowOff>
    </xdr:from>
    <xdr:to>
      <xdr:col>24</xdr:col>
      <xdr:colOff>62865</xdr:colOff>
      <xdr:row>58</xdr:row>
      <xdr:rowOff>57317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810085"/>
          <a:ext cx="1270" cy="1191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61144</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0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57317</xdr:rowOff>
    </xdr:from>
    <xdr:to>
      <xdr:col>24</xdr:col>
      <xdr:colOff>152400</xdr:colOff>
      <xdr:row>58</xdr:row>
      <xdr:rowOff>57317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0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12812</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85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66135</xdr:rowOff>
    </xdr:from>
    <xdr:to>
      <xdr:col>24</xdr:col>
      <xdr:colOff>152400</xdr:colOff>
      <xdr:row>51</xdr:row>
      <xdr:rowOff>66135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810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119638</xdr:rowOff>
    </xdr:from>
    <xdr:to>
      <xdr:col>24</xdr:col>
      <xdr:colOff>63500</xdr:colOff>
      <xdr:row>57</xdr:row>
      <xdr:rowOff>170224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892288"/>
          <a:ext cx="838200" cy="5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115609</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45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92732</xdr:rowOff>
    </xdr:from>
    <xdr:to>
      <xdr:col>24</xdr:col>
      <xdr:colOff>114300</xdr:colOff>
      <xdr:row>57</xdr:row>
      <xdr:rowOff>22882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154755</xdr:rowOff>
    </xdr:from>
    <xdr:to>
      <xdr:col>19</xdr:col>
      <xdr:colOff>177800</xdr:colOff>
      <xdr:row>57</xdr:row>
      <xdr:rowOff>170224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9927405"/>
          <a:ext cx="889000" cy="1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140226</xdr:rowOff>
    </xdr:from>
    <xdr:to>
      <xdr:col>20</xdr:col>
      <xdr:colOff>38100</xdr:colOff>
      <xdr:row>57</xdr:row>
      <xdr:rowOff>70376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86903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154755</xdr:rowOff>
    </xdr:from>
    <xdr:to>
      <xdr:col>15</xdr:col>
      <xdr:colOff>50800</xdr:colOff>
      <xdr:row>58</xdr:row>
      <xdr:rowOff>20545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927405"/>
          <a:ext cx="889000" cy="3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122700</xdr:rowOff>
    </xdr:from>
    <xdr:to>
      <xdr:col>15</xdr:col>
      <xdr:colOff>101600</xdr:colOff>
      <xdr:row>57</xdr:row>
      <xdr:rowOff>52850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69377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15385</xdr:rowOff>
    </xdr:from>
    <xdr:to>
      <xdr:col>10</xdr:col>
      <xdr:colOff>114300</xdr:colOff>
      <xdr:row>58</xdr:row>
      <xdr:rowOff>20545</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9959485"/>
          <a:ext cx="889000" cy="5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132780</xdr:rowOff>
    </xdr:from>
    <xdr:to>
      <xdr:col>10</xdr:col>
      <xdr:colOff>165100</xdr:colOff>
      <xdr:row>57</xdr:row>
      <xdr:rowOff>62930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79457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50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125193</xdr:rowOff>
    </xdr:from>
    <xdr:to>
      <xdr:col>6</xdr:col>
      <xdr:colOff>38100</xdr:colOff>
      <xdr:row>57</xdr:row>
      <xdr:rowOff>55343</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2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71870</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0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68838</xdr:rowOff>
    </xdr:from>
    <xdr:to>
      <xdr:col>24</xdr:col>
      <xdr:colOff>114300</xdr:colOff>
      <xdr:row>57</xdr:row>
      <xdr:rowOff>170438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84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155215</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75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119424</xdr:rowOff>
    </xdr:from>
    <xdr:to>
      <xdr:col>20</xdr:col>
      <xdr:colOff>38100</xdr:colOff>
      <xdr:row>58</xdr:row>
      <xdr:rowOff>49574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89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40701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984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103955</xdr:rowOff>
    </xdr:from>
    <xdr:to>
      <xdr:col>15</xdr:col>
      <xdr:colOff>101600</xdr:colOff>
      <xdr:row>58</xdr:row>
      <xdr:rowOff>34105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7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25232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96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141195</xdr:rowOff>
    </xdr:from>
    <xdr:to>
      <xdr:col>10</xdr:col>
      <xdr:colOff>165100</xdr:colOff>
      <xdr:row>58</xdr:row>
      <xdr:rowOff>71345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91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62472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00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136035</xdr:rowOff>
    </xdr:from>
    <xdr:to>
      <xdr:col>6</xdr:col>
      <xdr:colOff>38100</xdr:colOff>
      <xdr:row>58</xdr:row>
      <xdr:rowOff>66185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0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57312</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00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53442</xdr:rowOff>
    </xdr:from>
    <xdr:to>
      <xdr:col>24</xdr:col>
      <xdr:colOff>62865</xdr:colOff>
      <xdr:row>79</xdr:row>
      <xdr:rowOff>18999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26392"/>
          <a:ext cx="1270" cy="1337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22826</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67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18999</xdr:rowOff>
    </xdr:from>
    <xdr:to>
      <xdr:col>24</xdr:col>
      <xdr:colOff>152400</xdr:colOff>
      <xdr:row>79</xdr:row>
      <xdr:rowOff>18999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6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119</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0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53442</xdr:rowOff>
    </xdr:from>
    <xdr:to>
      <xdr:col>24</xdr:col>
      <xdr:colOff>152400</xdr:colOff>
      <xdr:row>71</xdr:row>
      <xdr:rowOff>53442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2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132118</xdr:rowOff>
    </xdr:from>
    <xdr:to>
      <xdr:col>24</xdr:col>
      <xdr:colOff>63500</xdr:colOff>
      <xdr:row>78</xdr:row>
      <xdr:rowOff>153988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505218"/>
          <a:ext cx="838200" cy="21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165346</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95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142469</xdr:rowOff>
    </xdr:from>
    <xdr:to>
      <xdr:col>24</xdr:col>
      <xdr:colOff>114300</xdr:colOff>
      <xdr:row>78</xdr:row>
      <xdr:rowOff>72619</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132118</xdr:rowOff>
    </xdr:from>
    <xdr:to>
      <xdr:col>19</xdr:col>
      <xdr:colOff>177800</xdr:colOff>
      <xdr:row>78</xdr:row>
      <xdr:rowOff>145986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505218"/>
          <a:ext cx="889000" cy="1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124104</xdr:rowOff>
    </xdr:from>
    <xdr:to>
      <xdr:col>20</xdr:col>
      <xdr:colOff>38100</xdr:colOff>
      <xdr:row>78</xdr:row>
      <xdr:rowOff>54254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2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70781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10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145986</xdr:rowOff>
    </xdr:from>
    <xdr:to>
      <xdr:col>15</xdr:col>
      <xdr:colOff>50800</xdr:colOff>
      <xdr:row>78</xdr:row>
      <xdr:rowOff>160883</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519086"/>
          <a:ext cx="889000" cy="1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61925</xdr:rowOff>
    </xdr:from>
    <xdr:to>
      <xdr:col>15</xdr:col>
      <xdr:colOff>101600</xdr:colOff>
      <xdr:row>77</xdr:row>
      <xdr:rowOff>163525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8602</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3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159855</xdr:rowOff>
    </xdr:from>
    <xdr:to>
      <xdr:col>10</xdr:col>
      <xdr:colOff>114300</xdr:colOff>
      <xdr:row>78</xdr:row>
      <xdr:rowOff>160883</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532955"/>
          <a:ext cx="8890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120408</xdr:rowOff>
    </xdr:from>
    <xdr:to>
      <xdr:col>10</xdr:col>
      <xdr:colOff>165100</xdr:colOff>
      <xdr:row>78</xdr:row>
      <xdr:rowOff>50558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67085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9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124219</xdr:rowOff>
    </xdr:from>
    <xdr:to>
      <xdr:col>6</xdr:col>
      <xdr:colOff>38100</xdr:colOff>
      <xdr:row>78</xdr:row>
      <xdr:rowOff>54369</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2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70896</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0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103188</xdr:rowOff>
    </xdr:from>
    <xdr:to>
      <xdr:col>24</xdr:col>
      <xdr:colOff>114300</xdr:colOff>
      <xdr:row>79</xdr:row>
      <xdr:rowOff>33338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18115</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9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81318</xdr:rowOff>
    </xdr:from>
    <xdr:to>
      <xdr:col>20</xdr:col>
      <xdr:colOff>38100</xdr:colOff>
      <xdr:row>79</xdr:row>
      <xdr:rowOff>11468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5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2595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47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95186</xdr:rowOff>
    </xdr:from>
    <xdr:to>
      <xdr:col>15</xdr:col>
      <xdr:colOff>101600</xdr:colOff>
      <xdr:row>79</xdr:row>
      <xdr:rowOff>25336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6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16463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6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110083</xdr:rowOff>
    </xdr:from>
    <xdr:to>
      <xdr:col>10</xdr:col>
      <xdr:colOff>165100</xdr:colOff>
      <xdr:row>79</xdr:row>
      <xdr:rowOff>40233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8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31360</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7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109055</xdr:rowOff>
    </xdr:from>
    <xdr:to>
      <xdr:col>6</xdr:col>
      <xdr:colOff>38100</xdr:colOff>
      <xdr:row>79</xdr:row>
      <xdr:rowOff>39205</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8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30332</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74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45310</xdr:rowOff>
    </xdr:from>
    <xdr:to>
      <xdr:col>24</xdr:col>
      <xdr:colOff>62865</xdr:colOff>
      <xdr:row>98</xdr:row>
      <xdr:rowOff>153690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75810"/>
          <a:ext cx="1270" cy="1479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157517</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95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153690</xdr:rowOff>
    </xdr:from>
    <xdr:to>
      <xdr:col>24</xdr:col>
      <xdr:colOff>152400</xdr:colOff>
      <xdr:row>98</xdr:row>
      <xdr:rowOff>153690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95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163437</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51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45310</xdr:rowOff>
    </xdr:from>
    <xdr:to>
      <xdr:col>24</xdr:col>
      <xdr:colOff>152400</xdr:colOff>
      <xdr:row>90</xdr:row>
      <xdr:rowOff>45310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75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145759</xdr:rowOff>
    </xdr:from>
    <xdr:to>
      <xdr:col>24</xdr:col>
      <xdr:colOff>63500</xdr:colOff>
      <xdr:row>94</xdr:row>
      <xdr:rowOff>159955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262059"/>
          <a:ext cx="838200" cy="1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75237</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362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96810</xdr:rowOff>
    </xdr:from>
    <xdr:to>
      <xdr:col>24</xdr:col>
      <xdr:colOff>114300</xdr:colOff>
      <xdr:row>96</xdr:row>
      <xdr:rowOff>26960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8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155702</xdr:rowOff>
    </xdr:from>
    <xdr:to>
      <xdr:col>19</xdr:col>
      <xdr:colOff>177800</xdr:colOff>
      <xdr:row>94</xdr:row>
      <xdr:rowOff>159955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908300" y="16272002"/>
          <a:ext cx="889000" cy="4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15656</xdr:rowOff>
    </xdr:from>
    <xdr:to>
      <xdr:col>20</xdr:col>
      <xdr:colOff>38100</xdr:colOff>
      <xdr:row>96</xdr:row>
      <xdr:rowOff>117256</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47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108383</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56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155702</xdr:rowOff>
    </xdr:from>
    <xdr:to>
      <xdr:col>15</xdr:col>
      <xdr:colOff>50800</xdr:colOff>
      <xdr:row>95</xdr:row>
      <xdr:rowOff>118554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272002"/>
          <a:ext cx="889000" cy="134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xdr:rowOff>
    </xdr:from>
    <xdr:to>
      <xdr:col>15</xdr:col>
      <xdr:colOff>101600</xdr:colOff>
      <xdr:row>96</xdr:row>
      <xdr:rowOff>101712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45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92839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55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118554</xdr:rowOff>
    </xdr:from>
    <xdr:to>
      <xdr:col>10</xdr:col>
      <xdr:colOff>114300</xdr:colOff>
      <xdr:row>95</xdr:row>
      <xdr:rowOff>144204</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406304"/>
          <a:ext cx="889000" cy="25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21075</xdr:rowOff>
    </xdr:from>
    <xdr:to>
      <xdr:col>10</xdr:col>
      <xdr:colOff>165100</xdr:colOff>
      <xdr:row>96</xdr:row>
      <xdr:rowOff>122675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48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113802</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57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104536</xdr:rowOff>
    </xdr:from>
    <xdr:to>
      <xdr:col>6</xdr:col>
      <xdr:colOff>38100</xdr:colOff>
      <xdr:row>97</xdr:row>
      <xdr:rowOff>34686</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5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25813</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65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94959</xdr:rowOff>
    </xdr:from>
    <xdr:to>
      <xdr:col>24</xdr:col>
      <xdr:colOff>114300</xdr:colOff>
      <xdr:row>95</xdr:row>
      <xdr:rowOff>25109</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21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117836</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06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109155</xdr:rowOff>
    </xdr:from>
    <xdr:to>
      <xdr:col>20</xdr:col>
      <xdr:colOff>38100</xdr:colOff>
      <xdr:row>95</xdr:row>
      <xdr:rowOff>39305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22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55832</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00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104902</xdr:rowOff>
    </xdr:from>
    <xdr:to>
      <xdr:col>15</xdr:col>
      <xdr:colOff>101600</xdr:colOff>
      <xdr:row>95</xdr:row>
      <xdr:rowOff>35052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22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51579</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599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67754</xdr:rowOff>
    </xdr:from>
    <xdr:to>
      <xdr:col>10</xdr:col>
      <xdr:colOff>165100</xdr:colOff>
      <xdr:row>95</xdr:row>
      <xdr:rowOff>169354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35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14431</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130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93404</xdr:rowOff>
    </xdr:from>
    <xdr:to>
      <xdr:col>6</xdr:col>
      <xdr:colOff>38100</xdr:colOff>
      <xdr:row>96</xdr:row>
      <xdr:rowOff>23554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38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40081</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156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79136</xdr:rowOff>
    </xdr:from>
    <xdr:to>
      <xdr:col>54</xdr:col>
      <xdr:colOff>189865</xdr:colOff>
      <xdr:row>38</xdr:row>
      <xdr:rowOff>36525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394086"/>
          <a:ext cx="1270" cy="1157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40352</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5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36525</xdr:rowOff>
    </xdr:from>
    <xdr:to>
      <xdr:col>55</xdr:col>
      <xdr:colOff>88900</xdr:colOff>
      <xdr:row>38</xdr:row>
      <xdr:rowOff>36525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5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25813</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169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79136</xdr:rowOff>
    </xdr:from>
    <xdr:to>
      <xdr:col>55</xdr:col>
      <xdr:colOff>88900</xdr:colOff>
      <xdr:row>31</xdr:row>
      <xdr:rowOff>79136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394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131600</xdr:rowOff>
    </xdr:from>
    <xdr:to>
      <xdr:col>55</xdr:col>
      <xdr:colOff>0</xdr:colOff>
      <xdr:row>36</xdr:row>
      <xdr:rowOff>141034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303800"/>
          <a:ext cx="838200" cy="9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11810</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012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160383</xdr:rowOff>
    </xdr:from>
    <xdr:to>
      <xdr:col>55</xdr:col>
      <xdr:colOff>50800</xdr:colOff>
      <xdr:row>36</xdr:row>
      <xdr:rowOff>90533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6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141034</xdr:rowOff>
    </xdr:from>
    <xdr:to>
      <xdr:col>50</xdr:col>
      <xdr:colOff>114300</xdr:colOff>
      <xdr:row>36</xdr:row>
      <xdr:rowOff>145758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6313234"/>
          <a:ext cx="889000" cy="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36596</xdr:rowOff>
    </xdr:from>
    <xdr:to>
      <xdr:col>50</xdr:col>
      <xdr:colOff>165100</xdr:colOff>
      <xdr:row>36</xdr:row>
      <xdr:rowOff>138196</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0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154723</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598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102027</xdr:rowOff>
    </xdr:from>
    <xdr:to>
      <xdr:col>45</xdr:col>
      <xdr:colOff>177800</xdr:colOff>
      <xdr:row>36</xdr:row>
      <xdr:rowOff>145758</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7861300" y="6274227"/>
          <a:ext cx="889000" cy="4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58900</xdr:rowOff>
    </xdr:from>
    <xdr:to>
      <xdr:col>46</xdr:col>
      <xdr:colOff>38100</xdr:colOff>
      <xdr:row>36</xdr:row>
      <xdr:rowOff>160500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5577</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00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102027</xdr:rowOff>
    </xdr:from>
    <xdr:to>
      <xdr:col>41</xdr:col>
      <xdr:colOff>50800</xdr:colOff>
      <xdr:row>36</xdr:row>
      <xdr:rowOff>106827</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274227"/>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65781</xdr:rowOff>
    </xdr:from>
    <xdr:to>
      <xdr:col>41</xdr:col>
      <xdr:colOff>101600</xdr:colOff>
      <xdr:row>36</xdr:row>
      <xdr:rowOff>167381</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158508</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33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74475</xdr:rowOff>
    </xdr:from>
    <xdr:to>
      <xdr:col>36</xdr:col>
      <xdr:colOff>165100</xdr:colOff>
      <xdr:row>37</xdr:row>
      <xdr:rowOff>4625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167202</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33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80800</xdr:rowOff>
    </xdr:from>
    <xdr:to>
      <xdr:col>55</xdr:col>
      <xdr:colOff>50800</xdr:colOff>
      <xdr:row>37</xdr:row>
      <xdr:rowOff>10950</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25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59227</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23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90234</xdr:rowOff>
    </xdr:from>
    <xdr:to>
      <xdr:col>50</xdr:col>
      <xdr:colOff>165100</xdr:colOff>
      <xdr:row>37</xdr:row>
      <xdr:rowOff>20384</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26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11511</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35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94958</xdr:rowOff>
    </xdr:from>
    <xdr:to>
      <xdr:col>46</xdr:col>
      <xdr:colOff>38100</xdr:colOff>
      <xdr:row>37</xdr:row>
      <xdr:rowOff>25108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26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16235</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359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51227</xdr:rowOff>
    </xdr:from>
    <xdr:to>
      <xdr:col>41</xdr:col>
      <xdr:colOff>101600</xdr:colOff>
      <xdr:row>36</xdr:row>
      <xdr:rowOff>152827</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22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169354</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599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56027</xdr:rowOff>
    </xdr:from>
    <xdr:to>
      <xdr:col>36</xdr:col>
      <xdr:colOff>165100</xdr:colOff>
      <xdr:row>36</xdr:row>
      <xdr:rowOff>157627</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22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2704</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00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109342</xdr:rowOff>
    </xdr:from>
    <xdr:to>
      <xdr:col>54</xdr:col>
      <xdr:colOff>189865</xdr:colOff>
      <xdr:row>58</xdr:row>
      <xdr:rowOff>114474</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853292"/>
          <a:ext cx="1270" cy="120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118301</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6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114474</xdr:rowOff>
    </xdr:from>
    <xdr:to>
      <xdr:col>55</xdr:col>
      <xdr:colOff>88900</xdr:colOff>
      <xdr:row>58</xdr:row>
      <xdr:rowOff>114474</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5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56019</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628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109342</xdr:rowOff>
    </xdr:from>
    <xdr:to>
      <xdr:col>55</xdr:col>
      <xdr:colOff>88900</xdr:colOff>
      <xdr:row>51</xdr:row>
      <xdr:rowOff>109342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85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141627</xdr:rowOff>
    </xdr:from>
    <xdr:to>
      <xdr:col>55</xdr:col>
      <xdr:colOff>0</xdr:colOff>
      <xdr:row>57</xdr:row>
      <xdr:rowOff>160240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9742827"/>
          <a:ext cx="838200" cy="190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68285</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840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89858</xdr:rowOff>
    </xdr:from>
    <xdr:to>
      <xdr:col>55</xdr:col>
      <xdr:colOff>50800</xdr:colOff>
      <xdr:row>58</xdr:row>
      <xdr:rowOff>20008</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86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160240</xdr:rowOff>
    </xdr:from>
    <xdr:to>
      <xdr:col>50</xdr:col>
      <xdr:colOff>114300</xdr:colOff>
      <xdr:row>58</xdr:row>
      <xdr:rowOff>7587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9932890"/>
          <a:ext cx="889000" cy="18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100950</xdr:rowOff>
    </xdr:from>
    <xdr:to>
      <xdr:col>50</xdr:col>
      <xdr:colOff>165100</xdr:colOff>
      <xdr:row>58</xdr:row>
      <xdr:rowOff>31100</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87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47627</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64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7587</xdr:rowOff>
    </xdr:from>
    <xdr:to>
      <xdr:col>45</xdr:col>
      <xdr:colOff>177800</xdr:colOff>
      <xdr:row>58</xdr:row>
      <xdr:rowOff>34720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951687"/>
          <a:ext cx="889000" cy="27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103832</xdr:rowOff>
    </xdr:from>
    <xdr:to>
      <xdr:col>46</xdr:col>
      <xdr:colOff>38100</xdr:colOff>
      <xdr:row>58</xdr:row>
      <xdr:rowOff>33982</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8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50509</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65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34720</xdr:rowOff>
    </xdr:from>
    <xdr:to>
      <xdr:col>41</xdr:col>
      <xdr:colOff>50800</xdr:colOff>
      <xdr:row>58</xdr:row>
      <xdr:rowOff>39745</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9978820"/>
          <a:ext cx="889000" cy="5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109758</xdr:rowOff>
    </xdr:from>
    <xdr:to>
      <xdr:col>41</xdr:col>
      <xdr:colOff>101600</xdr:colOff>
      <xdr:row>58</xdr:row>
      <xdr:rowOff>39908</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88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56435</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65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73428</xdr:rowOff>
    </xdr:from>
    <xdr:to>
      <xdr:col>36</xdr:col>
      <xdr:colOff>165100</xdr:colOff>
      <xdr:row>58</xdr:row>
      <xdr:rowOff>3578</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84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20105</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62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90827</xdr:rowOff>
    </xdr:from>
    <xdr:to>
      <xdr:col>55</xdr:col>
      <xdr:colOff>50800</xdr:colOff>
      <xdr:row>57</xdr:row>
      <xdr:rowOff>20977</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69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113704</xdr:rowOff>
    </xdr:from>
    <xdr:ext cx="599010"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54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109440</xdr:rowOff>
    </xdr:from>
    <xdr:to>
      <xdr:col>50</xdr:col>
      <xdr:colOff>165100</xdr:colOff>
      <xdr:row>58</xdr:row>
      <xdr:rowOff>39590</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88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30717</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97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128237</xdr:rowOff>
    </xdr:from>
    <xdr:to>
      <xdr:col>46</xdr:col>
      <xdr:colOff>38100</xdr:colOff>
      <xdr:row>58</xdr:row>
      <xdr:rowOff>58387</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90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49514</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99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155370</xdr:rowOff>
    </xdr:from>
    <xdr:to>
      <xdr:col>41</xdr:col>
      <xdr:colOff>101600</xdr:colOff>
      <xdr:row>58</xdr:row>
      <xdr:rowOff>85520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92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76647</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1002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160395</xdr:rowOff>
    </xdr:from>
    <xdr:to>
      <xdr:col>36</xdr:col>
      <xdr:colOff>165100</xdr:colOff>
      <xdr:row>58</xdr:row>
      <xdr:rowOff>90545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93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81672</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1002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144996</xdr:rowOff>
    </xdr:from>
    <xdr:to>
      <xdr:col>54</xdr:col>
      <xdr:colOff>189865</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1975046"/>
          <a:ext cx="1270" cy="1613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91673</xdr:rowOff>
    </xdr:from>
    <xdr:ext cx="599010"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75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144996</xdr:rowOff>
    </xdr:from>
    <xdr:to>
      <xdr:col>55</xdr:col>
      <xdr:colOff>88900</xdr:colOff>
      <xdr:row>69</xdr:row>
      <xdr:rowOff>144996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197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151057</xdr:rowOff>
    </xdr:from>
    <xdr:to>
      <xdr:col>55</xdr:col>
      <xdr:colOff>0</xdr:colOff>
      <xdr:row>79</xdr:row>
      <xdr:rowOff>8313</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9639300" y="13524157"/>
          <a:ext cx="838200" cy="28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108858</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310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85981</xdr:rowOff>
    </xdr:from>
    <xdr:to>
      <xdr:col>55</xdr:col>
      <xdr:colOff>50800</xdr:colOff>
      <xdr:row>79</xdr:row>
      <xdr:rowOff>16131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4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152780</xdr:rowOff>
    </xdr:from>
    <xdr:to>
      <xdr:col>50</xdr:col>
      <xdr:colOff>114300</xdr:colOff>
      <xdr:row>79</xdr:row>
      <xdr:rowOff>8313</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3525880"/>
          <a:ext cx="889000" cy="26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87052</xdr:rowOff>
    </xdr:from>
    <xdr:to>
      <xdr:col>50</xdr:col>
      <xdr:colOff>165100</xdr:colOff>
      <xdr:row>79</xdr:row>
      <xdr:rowOff>17202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46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33729</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23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152780</xdr:rowOff>
    </xdr:from>
    <xdr:to>
      <xdr:col>45</xdr:col>
      <xdr:colOff>177800</xdr:colOff>
      <xdr:row>79</xdr:row>
      <xdr:rowOff>448</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7861300" y="13525880"/>
          <a:ext cx="889000" cy="19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73766</xdr:rowOff>
    </xdr:from>
    <xdr:to>
      <xdr:col>46</xdr:col>
      <xdr:colOff>38100</xdr:colOff>
      <xdr:row>79</xdr:row>
      <xdr:rowOff>3916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44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20443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22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153000</xdr:rowOff>
    </xdr:from>
    <xdr:to>
      <xdr:col>41</xdr:col>
      <xdr:colOff>50800</xdr:colOff>
      <xdr:row>79</xdr:row>
      <xdr:rowOff>448</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3526100"/>
          <a:ext cx="889000" cy="1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82370</xdr:rowOff>
    </xdr:from>
    <xdr:to>
      <xdr:col>41</xdr:col>
      <xdr:colOff>101600</xdr:colOff>
      <xdr:row>79</xdr:row>
      <xdr:rowOff>12520</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45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29047</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23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9275</xdr:rowOff>
    </xdr:from>
    <xdr:to>
      <xdr:col>36</xdr:col>
      <xdr:colOff>165100</xdr:colOff>
      <xdr:row>78</xdr:row>
      <xdr:rowOff>110875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38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127402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15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100257</xdr:rowOff>
    </xdr:from>
    <xdr:to>
      <xdr:col>55</xdr:col>
      <xdr:colOff>50800</xdr:colOff>
      <xdr:row>79</xdr:row>
      <xdr:rowOff>30407</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47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64408</xdr:rowOff>
    </xdr:from>
    <xdr:ext cx="534377"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43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128963</xdr:rowOff>
    </xdr:from>
    <xdr:to>
      <xdr:col>50</xdr:col>
      <xdr:colOff>165100</xdr:colOff>
      <xdr:row>79</xdr:row>
      <xdr:rowOff>59113</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50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50240</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04428" y="1359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101980</xdr:rowOff>
    </xdr:from>
    <xdr:to>
      <xdr:col>46</xdr:col>
      <xdr:colOff>38100</xdr:colOff>
      <xdr:row>79</xdr:row>
      <xdr:rowOff>32130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47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23257</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356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121098</xdr:rowOff>
    </xdr:from>
    <xdr:to>
      <xdr:col>41</xdr:col>
      <xdr:colOff>101600</xdr:colOff>
      <xdr:row>79</xdr:row>
      <xdr:rowOff>51248</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49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42375</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94111" y="13586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102200</xdr:rowOff>
    </xdr:from>
    <xdr:to>
      <xdr:col>36</xdr:col>
      <xdr:colOff>165100</xdr:colOff>
      <xdr:row>79</xdr:row>
      <xdr:rowOff>32350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4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23477</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356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75312</xdr:rowOff>
    </xdr:from>
    <xdr:to>
      <xdr:col>54</xdr:col>
      <xdr:colOff>189865</xdr:colOff>
      <xdr:row>99</xdr:row>
      <xdr:rowOff>75050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05812"/>
          <a:ext cx="1270" cy="1542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78877</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705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75050</xdr:rowOff>
    </xdr:from>
    <xdr:to>
      <xdr:col>55</xdr:col>
      <xdr:colOff>88900</xdr:colOff>
      <xdr:row>99</xdr:row>
      <xdr:rowOff>75050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704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21989</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281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75312</xdr:rowOff>
    </xdr:from>
    <xdr:to>
      <xdr:col>55</xdr:col>
      <xdr:colOff>88900</xdr:colOff>
      <xdr:row>90</xdr:row>
      <xdr:rowOff>75312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0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100033</xdr:rowOff>
    </xdr:from>
    <xdr:to>
      <xdr:col>55</xdr:col>
      <xdr:colOff>0</xdr:colOff>
      <xdr:row>96</xdr:row>
      <xdr:rowOff>110199</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5701983"/>
          <a:ext cx="838200" cy="867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71528</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530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93101</xdr:rowOff>
    </xdr:from>
    <xdr:to>
      <xdr:col>55</xdr:col>
      <xdr:colOff>50800</xdr:colOff>
      <xdr:row>97</xdr:row>
      <xdr:rowOff>23251</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110199</xdr:rowOff>
    </xdr:from>
    <xdr:to>
      <xdr:col>50</xdr:col>
      <xdr:colOff>114300</xdr:colOff>
      <xdr:row>97</xdr:row>
      <xdr:rowOff>34816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569399"/>
          <a:ext cx="889000" cy="96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148140</xdr:rowOff>
    </xdr:from>
    <xdr:to>
      <xdr:col>50</xdr:col>
      <xdr:colOff>165100</xdr:colOff>
      <xdr:row>97</xdr:row>
      <xdr:rowOff>78290</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60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69417</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700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34816</xdr:rowOff>
    </xdr:from>
    <xdr:to>
      <xdr:col>45</xdr:col>
      <xdr:colOff>177800</xdr:colOff>
      <xdr:row>97</xdr:row>
      <xdr:rowOff>149182</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665466"/>
          <a:ext cx="889000" cy="11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31544</xdr:rowOff>
    </xdr:from>
    <xdr:to>
      <xdr:col>46</xdr:col>
      <xdr:colOff>38100</xdr:colOff>
      <xdr:row>97</xdr:row>
      <xdr:rowOff>133144</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66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124271</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75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149182</xdr:rowOff>
    </xdr:from>
    <xdr:to>
      <xdr:col>41</xdr:col>
      <xdr:colOff>50800</xdr:colOff>
      <xdr:row>98</xdr:row>
      <xdr:rowOff>153905</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779832"/>
          <a:ext cx="889000" cy="17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31477</xdr:rowOff>
    </xdr:from>
    <xdr:to>
      <xdr:col>41</xdr:col>
      <xdr:colOff>101600</xdr:colOff>
      <xdr:row>97</xdr:row>
      <xdr:rowOff>133077</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662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149604</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43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82152</xdr:rowOff>
    </xdr:from>
    <xdr:to>
      <xdr:col>36</xdr:col>
      <xdr:colOff>165100</xdr:colOff>
      <xdr:row>98</xdr:row>
      <xdr:rowOff>12302</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1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28829</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48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49233</xdr:rowOff>
    </xdr:from>
    <xdr:to>
      <xdr:col>55</xdr:col>
      <xdr:colOff>50800</xdr:colOff>
      <xdr:row>91</xdr:row>
      <xdr:rowOff>150833</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565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72110</xdr:rowOff>
    </xdr:from>
    <xdr:ext cx="599010"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5502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59399</xdr:rowOff>
    </xdr:from>
    <xdr:to>
      <xdr:col>50</xdr:col>
      <xdr:colOff>165100</xdr:colOff>
      <xdr:row>96</xdr:row>
      <xdr:rowOff>160999</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51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6076</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293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155466</xdr:rowOff>
    </xdr:from>
    <xdr:to>
      <xdr:col>46</xdr:col>
      <xdr:colOff>38100</xdr:colOff>
      <xdr:row>97</xdr:row>
      <xdr:rowOff>85616</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61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102143</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38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98382</xdr:rowOff>
    </xdr:from>
    <xdr:to>
      <xdr:col>41</xdr:col>
      <xdr:colOff>101600</xdr:colOff>
      <xdr:row>98</xdr:row>
      <xdr:rowOff>28532</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72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19659</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82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103105</xdr:rowOff>
    </xdr:from>
    <xdr:to>
      <xdr:col>36</xdr:col>
      <xdr:colOff>165100</xdr:colOff>
      <xdr:row>99</xdr:row>
      <xdr:rowOff>33255</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90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24382</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99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65875</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209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12552</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4984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65875</xdr:rowOff>
    </xdr:from>
    <xdr:to>
      <xdr:col>86</xdr:col>
      <xdr:colOff>25400</xdr:colOff>
      <xdr:row>30</xdr:row>
      <xdr:rowOff>65875</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209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39954</xdr:rowOff>
    </xdr:from>
    <xdr:to>
      <xdr:col>85</xdr:col>
      <xdr:colOff>127000</xdr:colOff>
      <xdr:row>39</xdr:row>
      <xdr:rowOff>42976</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5481300" y="6726504"/>
          <a:ext cx="838200" cy="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106570</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50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83693</xdr:rowOff>
    </xdr:from>
    <xdr:to>
      <xdr:col>85</xdr:col>
      <xdr:colOff>177800</xdr:colOff>
      <xdr:row>39</xdr:row>
      <xdr:rowOff>13843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59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42976</xdr:rowOff>
    </xdr:from>
    <xdr:to>
      <xdr:col>81</xdr:col>
      <xdr:colOff>50800</xdr:colOff>
      <xdr:row>39</xdr:row>
      <xdr:rowOff>43891</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4592300" y="6729526"/>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93129</xdr:rowOff>
    </xdr:from>
    <xdr:to>
      <xdr:col>81</xdr:col>
      <xdr:colOff>101600</xdr:colOff>
      <xdr:row>39</xdr:row>
      <xdr:rowOff>23279</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0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39806</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38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41859</xdr:rowOff>
    </xdr:from>
    <xdr:to>
      <xdr:col>76</xdr:col>
      <xdr:colOff>114300</xdr:colOff>
      <xdr:row>39</xdr:row>
      <xdr:rowOff>43891</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728409"/>
          <a:ext cx="889000" cy="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107214</xdr:rowOff>
    </xdr:from>
    <xdr:to>
      <xdr:col>76</xdr:col>
      <xdr:colOff>165100</xdr:colOff>
      <xdr:row>39</xdr:row>
      <xdr:rowOff>37364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2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53890</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39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38468</xdr:rowOff>
    </xdr:from>
    <xdr:to>
      <xdr:col>71</xdr:col>
      <xdr:colOff>177800</xdr:colOff>
      <xdr:row>39</xdr:row>
      <xdr:rowOff>41859</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725018"/>
          <a:ext cx="889000" cy="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140043</xdr:rowOff>
    </xdr:from>
    <xdr:to>
      <xdr:col>72</xdr:col>
      <xdr:colOff>38100</xdr:colOff>
      <xdr:row>39</xdr:row>
      <xdr:rowOff>70193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5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86720</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43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128029</xdr:rowOff>
    </xdr:from>
    <xdr:to>
      <xdr:col>67</xdr:col>
      <xdr:colOff>101600</xdr:colOff>
      <xdr:row>39</xdr:row>
      <xdr:rowOff>58179</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4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74706</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418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160604</xdr:rowOff>
    </xdr:from>
    <xdr:to>
      <xdr:col>85</xdr:col>
      <xdr:colOff>177800</xdr:colOff>
      <xdr:row>39</xdr:row>
      <xdr:rowOff>90754</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7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75531</xdr:rowOff>
    </xdr:from>
    <xdr:ext cx="378565"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590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163626</xdr:rowOff>
    </xdr:from>
    <xdr:to>
      <xdr:col>81</xdr:col>
      <xdr:colOff>101600</xdr:colOff>
      <xdr:row>39</xdr:row>
      <xdr:rowOff>93776</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7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84903</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2017" y="6771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164541</xdr:rowOff>
    </xdr:from>
    <xdr:to>
      <xdr:col>76</xdr:col>
      <xdr:colOff>165100</xdr:colOff>
      <xdr:row>39</xdr:row>
      <xdr:rowOff>94691</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7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85818</xdr:rowOff>
    </xdr:from>
    <xdr:ext cx="313932"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35333" y="67723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162509</xdr:rowOff>
    </xdr:from>
    <xdr:to>
      <xdr:col>72</xdr:col>
      <xdr:colOff>38100</xdr:colOff>
      <xdr:row>39</xdr:row>
      <xdr:rowOff>92659</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7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83786</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14017" y="67703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159118</xdr:rowOff>
    </xdr:from>
    <xdr:to>
      <xdr:col>67</xdr:col>
      <xdr:colOff>101600</xdr:colOff>
      <xdr:row>39</xdr:row>
      <xdr:rowOff>89268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7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80395</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5017" y="6766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74955</xdr:rowOff>
    </xdr:from>
    <xdr:to>
      <xdr:col>85</xdr:col>
      <xdr:colOff>126364</xdr:colOff>
      <xdr:row>78</xdr:row>
      <xdr:rowOff>28181</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76455"/>
          <a:ext cx="1269" cy="132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32008</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40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28181</xdr:rowOff>
    </xdr:from>
    <xdr:to>
      <xdr:col>86</xdr:col>
      <xdr:colOff>25400</xdr:colOff>
      <xdr:row>78</xdr:row>
      <xdr:rowOff>28181</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40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21632</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51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74955</xdr:rowOff>
    </xdr:from>
    <xdr:to>
      <xdr:col>86</xdr:col>
      <xdr:colOff>25400</xdr:colOff>
      <xdr:row>70</xdr:row>
      <xdr:rowOff>74955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76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65532</xdr:rowOff>
    </xdr:from>
    <xdr:to>
      <xdr:col>85</xdr:col>
      <xdr:colOff>127000</xdr:colOff>
      <xdr:row>76</xdr:row>
      <xdr:rowOff>77788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5481300" y="13095732"/>
          <a:ext cx="838200" cy="12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48226</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735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25349</xdr:rowOff>
    </xdr:from>
    <xdr:to>
      <xdr:col>85</xdr:col>
      <xdr:colOff>177800</xdr:colOff>
      <xdr:row>75</xdr:row>
      <xdr:rowOff>126949</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12802</xdr:rowOff>
    </xdr:from>
    <xdr:to>
      <xdr:col>81</xdr:col>
      <xdr:colOff>50800</xdr:colOff>
      <xdr:row>76</xdr:row>
      <xdr:rowOff>65532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4592300" y="13043002"/>
          <a:ext cx="889000" cy="5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39865</xdr:rowOff>
    </xdr:from>
    <xdr:to>
      <xdr:col>81</xdr:col>
      <xdr:colOff>101600</xdr:colOff>
      <xdr:row>75</xdr:row>
      <xdr:rowOff>141465</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157992</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67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12802</xdr:rowOff>
    </xdr:from>
    <xdr:to>
      <xdr:col>76</xdr:col>
      <xdr:colOff>114300</xdr:colOff>
      <xdr:row>76</xdr:row>
      <xdr:rowOff>35637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3043002"/>
          <a:ext cx="889000" cy="2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32741</xdr:rowOff>
    </xdr:from>
    <xdr:to>
      <xdr:col>76</xdr:col>
      <xdr:colOff>165100</xdr:colOff>
      <xdr:row>75</xdr:row>
      <xdr:rowOff>134341</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150868</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66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35637</xdr:rowOff>
    </xdr:from>
    <xdr:to>
      <xdr:col>71</xdr:col>
      <xdr:colOff>177800</xdr:colOff>
      <xdr:row>76</xdr:row>
      <xdr:rowOff>102425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3065837"/>
          <a:ext cx="889000" cy="66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11075</xdr:rowOff>
    </xdr:from>
    <xdr:to>
      <xdr:col>72</xdr:col>
      <xdr:colOff>38100</xdr:colOff>
      <xdr:row>75</xdr:row>
      <xdr:rowOff>112675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286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129202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64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150990</xdr:rowOff>
    </xdr:from>
    <xdr:to>
      <xdr:col>67</xdr:col>
      <xdr:colOff>101600</xdr:colOff>
      <xdr:row>75</xdr:row>
      <xdr:rowOff>81140</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28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97667</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61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26988</xdr:rowOff>
    </xdr:from>
    <xdr:to>
      <xdr:col>85</xdr:col>
      <xdr:colOff>177800</xdr:colOff>
      <xdr:row>76</xdr:row>
      <xdr:rowOff>128588</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05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5415</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03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14732</xdr:rowOff>
    </xdr:from>
    <xdr:to>
      <xdr:col>81</xdr:col>
      <xdr:colOff>101600</xdr:colOff>
      <xdr:row>76</xdr:row>
      <xdr:rowOff>116332</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04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107459</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13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133452</xdr:rowOff>
    </xdr:from>
    <xdr:to>
      <xdr:col>76</xdr:col>
      <xdr:colOff>165100</xdr:colOff>
      <xdr:row>76</xdr:row>
      <xdr:rowOff>63602</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299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54729</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08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156287</xdr:rowOff>
    </xdr:from>
    <xdr:to>
      <xdr:col>72</xdr:col>
      <xdr:colOff>38100</xdr:colOff>
      <xdr:row>76</xdr:row>
      <xdr:rowOff>86437</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01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77564</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10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51625</xdr:rowOff>
    </xdr:from>
    <xdr:to>
      <xdr:col>67</xdr:col>
      <xdr:colOff>101600</xdr:colOff>
      <xdr:row>76</xdr:row>
      <xdr:rowOff>153225</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08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144352</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174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45786</xdr:rowOff>
    </xdr:from>
    <xdr:to>
      <xdr:col>85</xdr:col>
      <xdr:colOff>126364</xdr:colOff>
      <xdr:row>98</xdr:row>
      <xdr:rowOff>139650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647736"/>
          <a:ext cx="1269" cy="1294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143477</xdr:rowOff>
    </xdr:from>
    <xdr:ext cx="313932"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6945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139650</xdr:rowOff>
    </xdr:from>
    <xdr:to>
      <xdr:col>86</xdr:col>
      <xdr:colOff>25400</xdr:colOff>
      <xdr:row>98</xdr:row>
      <xdr:rowOff>139650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694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163913</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422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45786</xdr:rowOff>
    </xdr:from>
    <xdr:to>
      <xdr:col>86</xdr:col>
      <xdr:colOff>25400</xdr:colOff>
      <xdr:row>91</xdr:row>
      <xdr:rowOff>45786</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64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88109</xdr:rowOff>
    </xdr:from>
    <xdr:to>
      <xdr:col>85</xdr:col>
      <xdr:colOff>127000</xdr:colOff>
      <xdr:row>98</xdr:row>
      <xdr:rowOff>88438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5481300" y="16890209"/>
          <a:ext cx="838200" cy="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41587</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672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18710</xdr:rowOff>
    </xdr:from>
    <xdr:to>
      <xdr:col>85</xdr:col>
      <xdr:colOff>177800</xdr:colOff>
      <xdr:row>98</xdr:row>
      <xdr:rowOff>120310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82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88438</xdr:rowOff>
    </xdr:from>
    <xdr:to>
      <xdr:col>81</xdr:col>
      <xdr:colOff>50800</xdr:colOff>
      <xdr:row>98</xdr:row>
      <xdr:rowOff>115002</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4592300" y="16890538"/>
          <a:ext cx="889000" cy="2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28811</xdr:rowOff>
    </xdr:from>
    <xdr:to>
      <xdr:col>81</xdr:col>
      <xdr:colOff>101600</xdr:colOff>
      <xdr:row>98</xdr:row>
      <xdr:rowOff>130411</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146938</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60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115002</xdr:rowOff>
    </xdr:from>
    <xdr:to>
      <xdr:col>76</xdr:col>
      <xdr:colOff>114300</xdr:colOff>
      <xdr:row>98</xdr:row>
      <xdr:rowOff>133212</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3703300" y="16917102"/>
          <a:ext cx="889000" cy="18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26908</xdr:rowOff>
    </xdr:from>
    <xdr:to>
      <xdr:col>76</xdr:col>
      <xdr:colOff>165100</xdr:colOff>
      <xdr:row>98</xdr:row>
      <xdr:rowOff>128508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8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145035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60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128077</xdr:rowOff>
    </xdr:from>
    <xdr:to>
      <xdr:col>71</xdr:col>
      <xdr:colOff>177800</xdr:colOff>
      <xdr:row>98</xdr:row>
      <xdr:rowOff>133212</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814300" y="16930177"/>
          <a:ext cx="889000" cy="5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32916</xdr:rowOff>
    </xdr:from>
    <xdr:to>
      <xdr:col>72</xdr:col>
      <xdr:colOff>38100</xdr:colOff>
      <xdr:row>98</xdr:row>
      <xdr:rowOff>134516</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151043</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61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24626</xdr:rowOff>
    </xdr:from>
    <xdr:to>
      <xdr:col>67</xdr:col>
      <xdr:colOff>101600</xdr:colOff>
      <xdr:row>98</xdr:row>
      <xdr:rowOff>126226</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142753</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60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37309</xdr:rowOff>
    </xdr:from>
    <xdr:to>
      <xdr:col>85</xdr:col>
      <xdr:colOff>177800</xdr:colOff>
      <xdr:row>98</xdr:row>
      <xdr:rowOff>138909</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83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168587</xdr:rowOff>
    </xdr:from>
    <xdr:ext cx="534377"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79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37638</xdr:rowOff>
    </xdr:from>
    <xdr:to>
      <xdr:col>81</xdr:col>
      <xdr:colOff>101600</xdr:colOff>
      <xdr:row>98</xdr:row>
      <xdr:rowOff>139238</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83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130365</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932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64202</xdr:rowOff>
    </xdr:from>
    <xdr:to>
      <xdr:col>76</xdr:col>
      <xdr:colOff>165100</xdr:colOff>
      <xdr:row>98</xdr:row>
      <xdr:rowOff>165802</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86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156929</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57428" y="16959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82412</xdr:rowOff>
    </xdr:from>
    <xdr:to>
      <xdr:col>72</xdr:col>
      <xdr:colOff>38100</xdr:colOff>
      <xdr:row>99</xdr:row>
      <xdr:rowOff>12562</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88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3689</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68428" y="16977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77277</xdr:rowOff>
    </xdr:from>
    <xdr:to>
      <xdr:col>67</xdr:col>
      <xdr:colOff>101600</xdr:colOff>
      <xdr:row>99</xdr:row>
      <xdr:rowOff>7427</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87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170004</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79428" y="16972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37777</xdr:rowOff>
    </xdr:from>
    <xdr:to>
      <xdr:col>116</xdr:col>
      <xdr:colOff>62864</xdr:colOff>
      <xdr:row>39</xdr:row>
      <xdr:rowOff>98878</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352727"/>
          <a:ext cx="1269" cy="1432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155904</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12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37777</xdr:rowOff>
    </xdr:from>
    <xdr:to>
      <xdr:col>116</xdr:col>
      <xdr:colOff>152400</xdr:colOff>
      <xdr:row>31</xdr:row>
      <xdr:rowOff>37777</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35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99825</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443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76947</xdr:rowOff>
    </xdr:from>
    <xdr:to>
      <xdr:col>116</xdr:col>
      <xdr:colOff>114300</xdr:colOff>
      <xdr:row>39</xdr:row>
      <xdr:rowOff>7097</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5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118880</xdr:rowOff>
    </xdr:from>
    <xdr:to>
      <xdr:col>112</xdr:col>
      <xdr:colOff>38100</xdr:colOff>
      <xdr:row>39</xdr:row>
      <xdr:rowOff>49030</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6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65556</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40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139943</xdr:rowOff>
    </xdr:from>
    <xdr:to>
      <xdr:col>107</xdr:col>
      <xdr:colOff>101600</xdr:colOff>
      <xdr:row>39</xdr:row>
      <xdr:rowOff>70093</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86620</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43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133020</xdr:rowOff>
    </xdr:from>
    <xdr:to>
      <xdr:col>102</xdr:col>
      <xdr:colOff>165100</xdr:colOff>
      <xdr:row>39</xdr:row>
      <xdr:rowOff>63170</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79697</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64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149152</xdr:rowOff>
    </xdr:from>
    <xdr:to>
      <xdr:col>98</xdr:col>
      <xdr:colOff>38100</xdr:colOff>
      <xdr:row>39</xdr:row>
      <xdr:rowOff>79302</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6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95830</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439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137643</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881593"/>
          <a:ext cx="1269" cy="1202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84320</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65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137643</xdr:rowOff>
    </xdr:from>
    <xdr:to>
      <xdr:col>116</xdr:col>
      <xdr:colOff>152400</xdr:colOff>
      <xdr:row>51</xdr:row>
      <xdr:rowOff>137643</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881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104404</xdr:rowOff>
    </xdr:from>
    <xdr:to>
      <xdr:col>116</xdr:col>
      <xdr:colOff>63500</xdr:colOff>
      <xdr:row>58</xdr:row>
      <xdr:rowOff>7295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1323300" y="9877054"/>
          <a:ext cx="838200" cy="7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56776</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657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33899</xdr:rowOff>
    </xdr:from>
    <xdr:to>
      <xdr:col>116</xdr:col>
      <xdr:colOff>114300</xdr:colOff>
      <xdr:row>57</xdr:row>
      <xdr:rowOff>135499</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21194</xdr:rowOff>
    </xdr:from>
    <xdr:to>
      <xdr:col>111</xdr:col>
      <xdr:colOff>177800</xdr:colOff>
      <xdr:row>57</xdr:row>
      <xdr:rowOff>104404</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0434300" y="9793844"/>
          <a:ext cx="889000" cy="8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32024</xdr:rowOff>
    </xdr:from>
    <xdr:to>
      <xdr:col>112</xdr:col>
      <xdr:colOff>38100</xdr:colOff>
      <xdr:row>57</xdr:row>
      <xdr:rowOff>133624</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150151</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57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8027</xdr:rowOff>
    </xdr:from>
    <xdr:to>
      <xdr:col>107</xdr:col>
      <xdr:colOff>50800</xdr:colOff>
      <xdr:row>57</xdr:row>
      <xdr:rowOff>21194</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9545300" y="9780677"/>
          <a:ext cx="889000" cy="1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8387</xdr:rowOff>
    </xdr:from>
    <xdr:to>
      <xdr:col>107</xdr:col>
      <xdr:colOff>101600</xdr:colOff>
      <xdr:row>57</xdr:row>
      <xdr:rowOff>109987</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101114</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87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8027</xdr:rowOff>
    </xdr:from>
    <xdr:to>
      <xdr:col>102</xdr:col>
      <xdr:colOff>114300</xdr:colOff>
      <xdr:row>57</xdr:row>
      <xdr:rowOff>9489</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8656300" y="9780677"/>
          <a:ext cx="889000" cy="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123739</xdr:rowOff>
    </xdr:from>
    <xdr:to>
      <xdr:col>102</xdr:col>
      <xdr:colOff>165100</xdr:colOff>
      <xdr:row>57</xdr:row>
      <xdr:rowOff>53889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70416</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114274</xdr:rowOff>
    </xdr:from>
    <xdr:to>
      <xdr:col>98</xdr:col>
      <xdr:colOff>38100</xdr:colOff>
      <xdr:row>57</xdr:row>
      <xdr:rowOff>44424</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60951</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49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127945</xdr:rowOff>
    </xdr:from>
    <xdr:to>
      <xdr:col>116</xdr:col>
      <xdr:colOff>114300</xdr:colOff>
      <xdr:row>58</xdr:row>
      <xdr:rowOff>58095</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990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106372</xdr:rowOff>
    </xdr:from>
    <xdr:ext cx="469744"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879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53604</xdr:rowOff>
    </xdr:from>
    <xdr:to>
      <xdr:col>112</xdr:col>
      <xdr:colOff>38100</xdr:colOff>
      <xdr:row>57</xdr:row>
      <xdr:rowOff>155204</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982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146331</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991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141844</xdr:rowOff>
    </xdr:from>
    <xdr:to>
      <xdr:col>107</xdr:col>
      <xdr:colOff>101600</xdr:colOff>
      <xdr:row>57</xdr:row>
      <xdr:rowOff>71994</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974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88521</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99428" y="9518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128677</xdr:rowOff>
    </xdr:from>
    <xdr:to>
      <xdr:col>102</xdr:col>
      <xdr:colOff>165100</xdr:colOff>
      <xdr:row>57</xdr:row>
      <xdr:rowOff>58827</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972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49954</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10428" y="982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130139</xdr:rowOff>
    </xdr:from>
    <xdr:to>
      <xdr:col>98</xdr:col>
      <xdr:colOff>38100</xdr:colOff>
      <xdr:row>57</xdr:row>
      <xdr:rowOff>60289</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973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51416</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21428" y="982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52451</xdr:rowOff>
    </xdr:from>
    <xdr:to>
      <xdr:col>116</xdr:col>
      <xdr:colOff>62864</xdr:colOff>
      <xdr:row>79</xdr:row>
      <xdr:rowOff>5893</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25401"/>
          <a:ext cx="1269" cy="1325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9720</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5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5893</xdr:rowOff>
    </xdr:from>
    <xdr:to>
      <xdr:col>116</xdr:col>
      <xdr:colOff>152400</xdr:colOff>
      <xdr:row>79</xdr:row>
      <xdr:rowOff>5893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5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170578</xdr:rowOff>
    </xdr:from>
    <xdr:ext cx="534377"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200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52451</xdr:rowOff>
    </xdr:from>
    <xdr:to>
      <xdr:col>116</xdr:col>
      <xdr:colOff>152400</xdr:colOff>
      <xdr:row>71</xdr:row>
      <xdr:rowOff>52451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2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77102</xdr:rowOff>
    </xdr:from>
    <xdr:to>
      <xdr:col>116</xdr:col>
      <xdr:colOff>63500</xdr:colOff>
      <xdr:row>77</xdr:row>
      <xdr:rowOff>103696</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278752"/>
          <a:ext cx="838200" cy="2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156963</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844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134086</xdr:rowOff>
    </xdr:from>
    <xdr:to>
      <xdr:col>116</xdr:col>
      <xdr:colOff>114300</xdr:colOff>
      <xdr:row>76</xdr:row>
      <xdr:rowOff>64236</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103696</xdr:rowOff>
    </xdr:from>
    <xdr:to>
      <xdr:col>111</xdr:col>
      <xdr:colOff>177800</xdr:colOff>
      <xdr:row>77</xdr:row>
      <xdr:rowOff>119469</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305346"/>
          <a:ext cx="889000" cy="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110827</xdr:rowOff>
    </xdr:from>
    <xdr:to>
      <xdr:col>112</xdr:col>
      <xdr:colOff>38100</xdr:colOff>
      <xdr:row>76</xdr:row>
      <xdr:rowOff>40977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57504</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7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119469</xdr:rowOff>
    </xdr:from>
    <xdr:to>
      <xdr:col>107</xdr:col>
      <xdr:colOff>50800</xdr:colOff>
      <xdr:row>77</xdr:row>
      <xdr:rowOff>149549</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3321119"/>
          <a:ext cx="889000" cy="3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66383</xdr:rowOff>
    </xdr:from>
    <xdr:to>
      <xdr:col>107</xdr:col>
      <xdr:colOff>101600</xdr:colOff>
      <xdr:row>75</xdr:row>
      <xdr:rowOff>167984</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13060</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138861</xdr:rowOff>
    </xdr:from>
    <xdr:to>
      <xdr:col>102</xdr:col>
      <xdr:colOff>114300</xdr:colOff>
      <xdr:row>77</xdr:row>
      <xdr:rowOff>149549</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3340511"/>
          <a:ext cx="889000" cy="1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42742</xdr:rowOff>
    </xdr:from>
    <xdr:to>
      <xdr:col>102</xdr:col>
      <xdr:colOff>165100</xdr:colOff>
      <xdr:row>75</xdr:row>
      <xdr:rowOff>144342</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160869</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6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45104</xdr:rowOff>
    </xdr:from>
    <xdr:to>
      <xdr:col>98</xdr:col>
      <xdr:colOff>38100</xdr:colOff>
      <xdr:row>75</xdr:row>
      <xdr:rowOff>146704</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163231</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67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26302</xdr:rowOff>
    </xdr:from>
    <xdr:to>
      <xdr:col>116</xdr:col>
      <xdr:colOff>114300</xdr:colOff>
      <xdr:row>77</xdr:row>
      <xdr:rowOff>127902</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22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4729</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20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52896</xdr:rowOff>
    </xdr:from>
    <xdr:to>
      <xdr:col>112</xdr:col>
      <xdr:colOff>38100</xdr:colOff>
      <xdr:row>77</xdr:row>
      <xdr:rowOff>154496</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25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145623</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34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68669</xdr:rowOff>
    </xdr:from>
    <xdr:to>
      <xdr:col>107</xdr:col>
      <xdr:colOff>101600</xdr:colOff>
      <xdr:row>77</xdr:row>
      <xdr:rowOff>170269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27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161396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36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98749</xdr:rowOff>
    </xdr:from>
    <xdr:to>
      <xdr:col>102</xdr:col>
      <xdr:colOff>165100</xdr:colOff>
      <xdr:row>78</xdr:row>
      <xdr:rowOff>28899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30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20026</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39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88061</xdr:rowOff>
    </xdr:from>
    <xdr:to>
      <xdr:col>98</xdr:col>
      <xdr:colOff>38100</xdr:colOff>
      <xdr:row>78</xdr:row>
      <xdr:rowOff>18211</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28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9338</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38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96</xdr:row>
      <xdr:rowOff>127000</xdr:rowOff>
    </xdr:from>
    <xdr:to>
      <xdr:col>107</xdr:col>
      <xdr:colOff>101600</xdr:colOff>
      <xdr:row>97</xdr:row>
      <xdr:rowOff>57150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73677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91</xdr:row>
      <xdr:rowOff>31750</xdr:rowOff>
    </xdr:from>
    <xdr:to>
      <xdr:col>102</xdr:col>
      <xdr:colOff>165100</xdr:colOff>
      <xdr:row>91</xdr:row>
      <xdr:rowOff>133350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89</xdr:row>
      <xdr:rowOff>149877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504</a:t>
          </a:r>
          <a:r>
            <a:rPr kumimoji="1" lang="ja-JP" altLang="en-US" sz="1300">
              <a:latin typeface="ＭＳ Ｐゴシック" panose="020B0600070205080204" pitchFamily="50" charset="-128"/>
              <a:ea typeface="ＭＳ Ｐゴシック" panose="020B0600070205080204" pitchFamily="50" charset="-128"/>
            </a:rPr>
            <a:t>千円となっている。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普通建設事業費（うち更新整備）は、新庁舎の建設により前年度の約</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倍に増加し、各平均値も大幅に上回った。今後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年間にわたって償還が発生するため、令和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年度から公債費の増加が見込まれる。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扶助費が類似団体平均を上回っているのは、市立保育所等を持たずに私立保育所等に保育給付費を支給していることや、本市の子育て支援の代名詞にもなっている「高校</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年生までの医療費の完全無料化」によるものと考えられる。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人件費は各平均値を下回っており、これは平成</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年間の退職者不補充や民間委託の推進、平成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年度からの地域手当の全廃など、他市に先駆けて徹底した人件費の抑制に取り組んできた結果である。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兵庫県小野市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48,486
47,564
92.94
25,002,654
24,438,080
439,842
11,358,583
21,556,706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12.5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133495</xdr:rowOff>
    </xdr:from>
    <xdr:to>
      <xdr:col>24</xdr:col>
      <xdr:colOff>62865</xdr:colOff>
      <xdr:row>39</xdr:row>
      <xdr:rowOff>8418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76995"/>
          <a:ext cx="1270" cy="141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12245</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9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8418</xdr:rowOff>
    </xdr:from>
    <xdr:to>
      <xdr:col>24</xdr:col>
      <xdr:colOff>152400</xdr:colOff>
      <xdr:row>39</xdr:row>
      <xdr:rowOff>8418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9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80172</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52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133495</xdr:rowOff>
    </xdr:from>
    <xdr:to>
      <xdr:col>24</xdr:col>
      <xdr:colOff>152400</xdr:colOff>
      <xdr:row>30</xdr:row>
      <xdr:rowOff>133495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7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161907</xdr:rowOff>
    </xdr:from>
    <xdr:to>
      <xdr:col>24</xdr:col>
      <xdr:colOff>63500</xdr:colOff>
      <xdr:row>37</xdr:row>
      <xdr:rowOff>162234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505557"/>
          <a:ext cx="8382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34706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35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11829</xdr:rowOff>
    </xdr:from>
    <xdr:to>
      <xdr:col>24</xdr:col>
      <xdr:colOff>114300</xdr:colOff>
      <xdr:row>36</xdr:row>
      <xdr:rowOff>113429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152763</xdr:rowOff>
    </xdr:from>
    <xdr:to>
      <xdr:col>19</xdr:col>
      <xdr:colOff>177800</xdr:colOff>
      <xdr:row>37</xdr:row>
      <xdr:rowOff>162234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496413"/>
          <a:ext cx="889000" cy="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19993</xdr:rowOff>
    </xdr:from>
    <xdr:to>
      <xdr:col>20</xdr:col>
      <xdr:colOff>38100</xdr:colOff>
      <xdr:row>36</xdr:row>
      <xdr:rowOff>121593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138120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6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152763</xdr:rowOff>
    </xdr:from>
    <xdr:to>
      <xdr:col>15</xdr:col>
      <xdr:colOff>50800</xdr:colOff>
      <xdr:row>37</xdr:row>
      <xdr:rowOff>159948</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496413"/>
          <a:ext cx="889000" cy="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7910</xdr:rowOff>
    </xdr:from>
    <xdr:to>
      <xdr:col>15</xdr:col>
      <xdr:colOff>101600</xdr:colOff>
      <xdr:row>36</xdr:row>
      <xdr:rowOff>109510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126037</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127943</xdr:rowOff>
    </xdr:from>
    <xdr:to>
      <xdr:col>10</xdr:col>
      <xdr:colOff>114300</xdr:colOff>
      <xdr:row>37</xdr:row>
      <xdr:rowOff>159948</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471593"/>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166951</xdr:rowOff>
    </xdr:from>
    <xdr:to>
      <xdr:col>10</xdr:col>
      <xdr:colOff>165100</xdr:colOff>
      <xdr:row>36</xdr:row>
      <xdr:rowOff>97101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113628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53957</xdr:rowOff>
    </xdr:from>
    <xdr:to>
      <xdr:col>6</xdr:col>
      <xdr:colOff>38100</xdr:colOff>
      <xdr:row>35</xdr:row>
      <xdr:rowOff>155557</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634</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82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111107</xdr:rowOff>
    </xdr:from>
    <xdr:to>
      <xdr:col>24</xdr:col>
      <xdr:colOff>114300</xdr:colOff>
      <xdr:row>38</xdr:row>
      <xdr:rowOff>41256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4547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89534</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433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111434</xdr:rowOff>
    </xdr:from>
    <xdr:to>
      <xdr:col>20</xdr:col>
      <xdr:colOff>38100</xdr:colOff>
      <xdr:row>38</xdr:row>
      <xdr:rowOff>41584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45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32711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547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101963</xdr:rowOff>
    </xdr:from>
    <xdr:to>
      <xdr:col>15</xdr:col>
      <xdr:colOff>101600</xdr:colOff>
      <xdr:row>38</xdr:row>
      <xdr:rowOff>32113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44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23240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53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109148</xdr:rowOff>
    </xdr:from>
    <xdr:to>
      <xdr:col>10</xdr:col>
      <xdr:colOff>165100</xdr:colOff>
      <xdr:row>38</xdr:row>
      <xdr:rowOff>39298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45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30425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545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77143</xdr:rowOff>
    </xdr:from>
    <xdr:to>
      <xdr:col>6</xdr:col>
      <xdr:colOff>38100</xdr:colOff>
      <xdr:row>38</xdr:row>
      <xdr:rowOff>7293</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42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169870</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513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51402</xdr:rowOff>
    </xdr:from>
    <xdr:to>
      <xdr:col>24</xdr:col>
      <xdr:colOff>62865</xdr:colOff>
      <xdr:row>58</xdr:row>
      <xdr:rowOff>159650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795352"/>
          <a:ext cx="1270" cy="1308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163477</xdr:rowOff>
    </xdr:from>
    <xdr:ext cx="534377"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10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159650</xdr:rowOff>
    </xdr:from>
    <xdr:to>
      <xdr:col>24</xdr:col>
      <xdr:colOff>152400</xdr:colOff>
      <xdr:row>58</xdr:row>
      <xdr:rowOff>159650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10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169529</xdr:rowOff>
    </xdr:from>
    <xdr:ext cx="599010"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57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434,538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51402</xdr:rowOff>
    </xdr:from>
    <xdr:to>
      <xdr:col>24</xdr:col>
      <xdr:colOff>152400</xdr:colOff>
      <xdr:row>51</xdr:row>
      <xdr:rowOff>51402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79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128132</xdr:rowOff>
    </xdr:from>
    <xdr:to>
      <xdr:col>24</xdr:col>
      <xdr:colOff>63500</xdr:colOff>
      <xdr:row>58</xdr:row>
      <xdr:rowOff>1694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3797300" y="9729332"/>
          <a:ext cx="838200" cy="216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121342</xdr:rowOff>
    </xdr:from>
    <xdr:ext cx="534377"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893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142915</xdr:rowOff>
    </xdr:from>
    <xdr:to>
      <xdr:col>24</xdr:col>
      <xdr:colOff>114300</xdr:colOff>
      <xdr:row>58</xdr:row>
      <xdr:rowOff>73065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1694</xdr:rowOff>
    </xdr:from>
    <xdr:to>
      <xdr:col>19</xdr:col>
      <xdr:colOff>177800</xdr:colOff>
      <xdr:row>58</xdr:row>
      <xdr:rowOff>103412</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908300" y="9945794"/>
          <a:ext cx="889000" cy="10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169635</xdr:rowOff>
    </xdr:from>
    <xdr:to>
      <xdr:col>20</xdr:col>
      <xdr:colOff>38100</xdr:colOff>
      <xdr:row>58</xdr:row>
      <xdr:rowOff>99785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90912</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530111" y="1003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103412</xdr:rowOff>
    </xdr:from>
    <xdr:to>
      <xdr:col>15</xdr:col>
      <xdr:colOff>50800</xdr:colOff>
      <xdr:row>58</xdr:row>
      <xdr:rowOff>112751</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2019300" y="10047512"/>
          <a:ext cx="889000" cy="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10320</xdr:rowOff>
    </xdr:from>
    <xdr:to>
      <xdr:col>15</xdr:col>
      <xdr:colOff>101600</xdr:colOff>
      <xdr:row>58</xdr:row>
      <xdr:rowOff>111920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128447</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41111" y="972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91811</xdr:rowOff>
    </xdr:from>
    <xdr:to>
      <xdr:col>10</xdr:col>
      <xdr:colOff>114300</xdr:colOff>
      <xdr:row>58</xdr:row>
      <xdr:rowOff>112751</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a:off x="1130300" y="10035911"/>
          <a:ext cx="889000" cy="2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4273</xdr:rowOff>
    </xdr:from>
    <xdr:to>
      <xdr:col>10</xdr:col>
      <xdr:colOff>165100</xdr:colOff>
      <xdr:row>58</xdr:row>
      <xdr:rowOff>105873</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122400</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52111" y="972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1115</xdr:rowOff>
    </xdr:from>
    <xdr:to>
      <xdr:col>6</xdr:col>
      <xdr:colOff>38100</xdr:colOff>
      <xdr:row>58</xdr:row>
      <xdr:rowOff>102715</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994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119242</xdr:rowOff>
    </xdr:from>
    <xdr:ext cx="534377"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63111" y="972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77332</xdr:rowOff>
    </xdr:from>
    <xdr:to>
      <xdr:col>24</xdr:col>
      <xdr:colOff>114300</xdr:colOff>
      <xdr:row>57</xdr:row>
      <xdr:rowOff>7482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67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100209</xdr:rowOff>
    </xdr:from>
    <xdr:ext cx="599010"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529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122344</xdr:rowOff>
    </xdr:from>
    <xdr:to>
      <xdr:col>20</xdr:col>
      <xdr:colOff>38100</xdr:colOff>
      <xdr:row>58</xdr:row>
      <xdr:rowOff>52494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989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69021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530111" y="9670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52612</xdr:rowOff>
    </xdr:from>
    <xdr:to>
      <xdr:col>15</xdr:col>
      <xdr:colOff>101600</xdr:colOff>
      <xdr:row>58</xdr:row>
      <xdr:rowOff>154212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999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145339</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41111" y="1008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61951</xdr:rowOff>
    </xdr:from>
    <xdr:to>
      <xdr:col>10</xdr:col>
      <xdr:colOff>165100</xdr:colOff>
      <xdr:row>58</xdr:row>
      <xdr:rowOff>163551</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1000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154678</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1009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41011</xdr:rowOff>
    </xdr:from>
    <xdr:to>
      <xdr:col>6</xdr:col>
      <xdr:colOff>38100</xdr:colOff>
      <xdr:row>58</xdr:row>
      <xdr:rowOff>142611</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998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133738</xdr:rowOff>
    </xdr:from>
    <xdr:ext cx="534377"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3111" y="1007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a:extLst>
            <a:ext uri="{FF2B5EF4-FFF2-40B4-BE49-F238E27FC236}">
              <a16:creationId xmlns:a16="http://schemas.microsoft.com/office/drawing/2014/main" id="{00000000-0008-0000-07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19620</xdr:rowOff>
    </xdr:from>
    <xdr:to>
      <xdr:col>24</xdr:col>
      <xdr:colOff>62865</xdr:colOff>
      <xdr:row>79</xdr:row>
      <xdr:rowOff>52620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4633595" y="12192570"/>
          <a:ext cx="1270" cy="140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56447</xdr:rowOff>
    </xdr:from>
    <xdr:ext cx="599010" cy="259045"/>
    <xdr:sp macro="" textlink="">
      <xdr:nvSpPr>
        <xdr:cNvPr id="178" name="民生費最小値テキスト">
          <a:extLst>
            <a:ext uri="{FF2B5EF4-FFF2-40B4-BE49-F238E27FC236}">
              <a16:creationId xmlns:a16="http://schemas.microsoft.com/office/drawing/2014/main" id="{00000000-0008-0000-0700-0000B2000000}"/>
            </a:ext>
          </a:extLst>
        </xdr:cNvPr>
        <xdr:cNvSpPr txBox="1"/>
      </xdr:nvSpPr>
      <xdr:spPr>
        <a:xfrm>
          <a:off x="4686300" y="13600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52620</xdr:rowOff>
    </xdr:from>
    <xdr:to>
      <xdr:col>24</xdr:col>
      <xdr:colOff>152400</xdr:colOff>
      <xdr:row>79</xdr:row>
      <xdr:rowOff>52620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3597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137747</xdr:rowOff>
    </xdr:from>
    <xdr:ext cx="599010" cy="259045"/>
    <xdr:sp macro="" textlink="">
      <xdr:nvSpPr>
        <xdr:cNvPr id="180" name="民生費最大値テキスト">
          <a:extLst>
            <a:ext uri="{FF2B5EF4-FFF2-40B4-BE49-F238E27FC236}">
              <a16:creationId xmlns:a16="http://schemas.microsoft.com/office/drawing/2014/main" id="{00000000-0008-0000-0700-0000B4000000}"/>
            </a:ext>
          </a:extLst>
        </xdr:cNvPr>
        <xdr:cNvSpPr txBox="1"/>
      </xdr:nvSpPr>
      <xdr:spPr>
        <a:xfrm>
          <a:off x="4686300" y="11967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208,854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19620</xdr:rowOff>
    </xdr:from>
    <xdr:to>
      <xdr:col>24</xdr:col>
      <xdr:colOff>152400</xdr:colOff>
      <xdr:row>71</xdr:row>
      <xdr:rowOff>19620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4546600" y="12192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80525</xdr:rowOff>
    </xdr:from>
    <xdr:to>
      <xdr:col>24</xdr:col>
      <xdr:colOff>63500</xdr:colOff>
      <xdr:row>77</xdr:row>
      <xdr:rowOff>116791</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3797300" y="13282175"/>
          <a:ext cx="838200" cy="36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71103</xdr:rowOff>
    </xdr:from>
    <xdr:ext cx="599010" cy="259045"/>
    <xdr:sp macro="" textlink="">
      <xdr:nvSpPr>
        <xdr:cNvPr id="183" name="民生費平均値テキスト">
          <a:extLst>
            <a:ext uri="{FF2B5EF4-FFF2-40B4-BE49-F238E27FC236}">
              <a16:creationId xmlns:a16="http://schemas.microsoft.com/office/drawing/2014/main" id="{00000000-0008-0000-0700-0000B7000000}"/>
            </a:ext>
          </a:extLst>
        </xdr:cNvPr>
        <xdr:cNvSpPr txBox="1"/>
      </xdr:nvSpPr>
      <xdr:spPr>
        <a:xfrm>
          <a:off x="4686300" y="129298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48225</xdr:rowOff>
    </xdr:from>
    <xdr:to>
      <xdr:col>24</xdr:col>
      <xdr:colOff>114300</xdr:colOff>
      <xdr:row>76</xdr:row>
      <xdr:rowOff>149825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45847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116791</xdr:rowOff>
    </xdr:from>
    <xdr:to>
      <xdr:col>19</xdr:col>
      <xdr:colOff>177800</xdr:colOff>
      <xdr:row>77</xdr:row>
      <xdr:rowOff>148224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908300" y="13318441"/>
          <a:ext cx="889000" cy="3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125329</xdr:rowOff>
    </xdr:from>
    <xdr:to>
      <xdr:col>20</xdr:col>
      <xdr:colOff>38100</xdr:colOff>
      <xdr:row>77</xdr:row>
      <xdr:rowOff>55479</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3746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72006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497795" y="1293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148224</xdr:rowOff>
    </xdr:from>
    <xdr:to>
      <xdr:col>15</xdr:col>
      <xdr:colOff>50800</xdr:colOff>
      <xdr:row>77</xdr:row>
      <xdr:rowOff>152975</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2019300" y="13349874"/>
          <a:ext cx="889000" cy="4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87790</xdr:rowOff>
    </xdr:from>
    <xdr:to>
      <xdr:col>15</xdr:col>
      <xdr:colOff>101600</xdr:colOff>
      <xdr:row>77</xdr:row>
      <xdr:rowOff>17940</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2857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34467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608795" y="1289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152975</xdr:rowOff>
    </xdr:from>
    <xdr:to>
      <xdr:col>10</xdr:col>
      <xdr:colOff>114300</xdr:colOff>
      <xdr:row>78</xdr:row>
      <xdr:rowOff>113967</xdr:rowOff>
    </xdr:to>
    <xdr:cxnSp macro="">
      <xdr:nvCxnSpPr>
        <xdr:cNvPr id="191" name="直線コネクタ 190">
          <a:extLst>
            <a:ext uri="{FF2B5EF4-FFF2-40B4-BE49-F238E27FC236}">
              <a16:creationId xmlns:a16="http://schemas.microsoft.com/office/drawing/2014/main" id="{00000000-0008-0000-0700-0000BF000000}"/>
            </a:ext>
          </a:extLst>
        </xdr:cNvPr>
        <xdr:cNvCxnSpPr/>
      </xdr:nvCxnSpPr>
      <xdr:spPr>
        <a:xfrm flipV="1">
          <a:off x="1130300" y="13354625"/>
          <a:ext cx="889000" cy="13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91055</xdr:rowOff>
    </xdr:from>
    <xdr:to>
      <xdr:col>10</xdr:col>
      <xdr:colOff>165100</xdr:colOff>
      <xdr:row>77</xdr:row>
      <xdr:rowOff>21205</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968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37733</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719795" y="1289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155994</xdr:rowOff>
    </xdr:from>
    <xdr:to>
      <xdr:col>6</xdr:col>
      <xdr:colOff>38100</xdr:colOff>
      <xdr:row>77</xdr:row>
      <xdr:rowOff>86144</xdr:rowOff>
    </xdr:to>
    <xdr:sp macro="" textlink="">
      <xdr:nvSpPr>
        <xdr:cNvPr id="194" name="フローチャート: 判断 193">
          <a:extLst>
            <a:ext uri="{FF2B5EF4-FFF2-40B4-BE49-F238E27FC236}">
              <a16:creationId xmlns:a16="http://schemas.microsoft.com/office/drawing/2014/main" id="{00000000-0008-0000-0700-0000C2000000}"/>
            </a:ext>
          </a:extLst>
        </xdr:cNvPr>
        <xdr:cNvSpPr/>
      </xdr:nvSpPr>
      <xdr:spPr>
        <a:xfrm>
          <a:off x="1079500" y="13186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102671</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830795" y="12961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29725</xdr:rowOff>
    </xdr:from>
    <xdr:to>
      <xdr:col>24</xdr:col>
      <xdr:colOff>114300</xdr:colOff>
      <xdr:row>77</xdr:row>
      <xdr:rowOff>131325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4584700" y="1323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8152</xdr:rowOff>
    </xdr:from>
    <xdr:ext cx="599010" cy="259045"/>
    <xdr:sp macro="" textlink="">
      <xdr:nvSpPr>
        <xdr:cNvPr id="202" name="民生費該当値テキスト">
          <a:extLst>
            <a:ext uri="{FF2B5EF4-FFF2-40B4-BE49-F238E27FC236}">
              <a16:creationId xmlns:a16="http://schemas.microsoft.com/office/drawing/2014/main" id="{00000000-0008-0000-0700-0000CA000000}"/>
            </a:ext>
          </a:extLst>
        </xdr:cNvPr>
        <xdr:cNvSpPr txBox="1"/>
      </xdr:nvSpPr>
      <xdr:spPr>
        <a:xfrm>
          <a:off x="4686300" y="13209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65991</xdr:rowOff>
    </xdr:from>
    <xdr:to>
      <xdr:col>20</xdr:col>
      <xdr:colOff>38100</xdr:colOff>
      <xdr:row>77</xdr:row>
      <xdr:rowOff>167591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3746500" y="1326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158718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3497795" y="13360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97424</xdr:rowOff>
    </xdr:from>
    <xdr:to>
      <xdr:col>15</xdr:col>
      <xdr:colOff>101600</xdr:colOff>
      <xdr:row>78</xdr:row>
      <xdr:rowOff>27574</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2857500" y="1329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18701</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2608795" y="13391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102175</xdr:rowOff>
    </xdr:from>
    <xdr:to>
      <xdr:col>10</xdr:col>
      <xdr:colOff>165100</xdr:colOff>
      <xdr:row>78</xdr:row>
      <xdr:rowOff>32325</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968500" y="1330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23452</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1719795" y="13396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63167</xdr:rowOff>
    </xdr:from>
    <xdr:to>
      <xdr:col>6</xdr:col>
      <xdr:colOff>38100</xdr:colOff>
      <xdr:row>78</xdr:row>
      <xdr:rowOff>164767</xdr:rowOff>
    </xdr:to>
    <xdr:sp macro="" textlink="">
      <xdr:nvSpPr>
        <xdr:cNvPr id="209" name="楕円 208">
          <a:extLst>
            <a:ext uri="{FF2B5EF4-FFF2-40B4-BE49-F238E27FC236}">
              <a16:creationId xmlns:a16="http://schemas.microsoft.com/office/drawing/2014/main" id="{00000000-0008-0000-0700-0000D1000000}"/>
            </a:ext>
          </a:extLst>
        </xdr:cNvPr>
        <xdr:cNvSpPr/>
      </xdr:nvSpPr>
      <xdr:spPr>
        <a:xfrm>
          <a:off x="1079500" y="1343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155894</xdr:rowOff>
    </xdr:from>
    <xdr:ext cx="599010"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830795" y="13528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129192</xdr:rowOff>
    </xdr:from>
    <xdr:to>
      <xdr:col>24</xdr:col>
      <xdr:colOff>62865</xdr:colOff>
      <xdr:row>98</xdr:row>
      <xdr:rowOff>41334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559692"/>
          <a:ext cx="1270" cy="1283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45161</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84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41334</xdr:rowOff>
    </xdr:from>
    <xdr:to>
      <xdr:col>24</xdr:col>
      <xdr:colOff>152400</xdr:colOff>
      <xdr:row>98</xdr:row>
      <xdr:rowOff>41334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84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75869</xdr:rowOff>
    </xdr:from>
    <xdr:ext cx="599010"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33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191,379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129192</xdr:rowOff>
    </xdr:from>
    <xdr:to>
      <xdr:col>24</xdr:col>
      <xdr:colOff>152400</xdr:colOff>
      <xdr:row>90</xdr:row>
      <xdr:rowOff>129192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559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76119</xdr:rowOff>
    </xdr:from>
    <xdr:to>
      <xdr:col>24</xdr:col>
      <xdr:colOff>63500</xdr:colOff>
      <xdr:row>97</xdr:row>
      <xdr:rowOff>135440</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3797300" y="16706769"/>
          <a:ext cx="838200" cy="59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168561</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456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145684</xdr:rowOff>
    </xdr:from>
    <xdr:to>
      <xdr:col>24</xdr:col>
      <xdr:colOff>114300</xdr:colOff>
      <xdr:row>97</xdr:row>
      <xdr:rowOff>75834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60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135440</xdr:rowOff>
    </xdr:from>
    <xdr:to>
      <xdr:col>19</xdr:col>
      <xdr:colOff>177800</xdr:colOff>
      <xdr:row>97</xdr:row>
      <xdr:rowOff>135593</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908300" y="16766090"/>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386</xdr:rowOff>
    </xdr:from>
    <xdr:to>
      <xdr:col>20</xdr:col>
      <xdr:colOff>38100</xdr:colOff>
      <xdr:row>97</xdr:row>
      <xdr:rowOff>101986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63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118513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40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132538</xdr:rowOff>
    </xdr:from>
    <xdr:to>
      <xdr:col>15</xdr:col>
      <xdr:colOff>50800</xdr:colOff>
      <xdr:row>97</xdr:row>
      <xdr:rowOff>135593</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2019300" y="16763188"/>
          <a:ext cx="889000" cy="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30469</xdr:rowOff>
    </xdr:from>
    <xdr:to>
      <xdr:col>15</xdr:col>
      <xdr:colOff>101600</xdr:colOff>
      <xdr:row>97</xdr:row>
      <xdr:rowOff>132069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6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148596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43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132538</xdr:rowOff>
    </xdr:from>
    <xdr:to>
      <xdr:col>10</xdr:col>
      <xdr:colOff>114300</xdr:colOff>
      <xdr:row>97</xdr:row>
      <xdr:rowOff>136896</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flipV="1">
          <a:off x="1130300" y="16763188"/>
          <a:ext cx="889000" cy="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24305</xdr:rowOff>
    </xdr:from>
    <xdr:to>
      <xdr:col>10</xdr:col>
      <xdr:colOff>165100</xdr:colOff>
      <xdr:row>97</xdr:row>
      <xdr:rowOff>125905</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65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142432</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43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170145</xdr:rowOff>
    </xdr:from>
    <xdr:to>
      <xdr:col>6</xdr:col>
      <xdr:colOff>38100</xdr:colOff>
      <xdr:row>97</xdr:row>
      <xdr:rowOff>100295</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6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116822</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40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25319</xdr:rowOff>
    </xdr:from>
    <xdr:to>
      <xdr:col>24</xdr:col>
      <xdr:colOff>114300</xdr:colOff>
      <xdr:row>97</xdr:row>
      <xdr:rowOff>126919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65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3746</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63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84640</xdr:rowOff>
    </xdr:from>
    <xdr:to>
      <xdr:col>20</xdr:col>
      <xdr:colOff>38100</xdr:colOff>
      <xdr:row>98</xdr:row>
      <xdr:rowOff>14790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71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5917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680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84793</xdr:rowOff>
    </xdr:from>
    <xdr:to>
      <xdr:col>15</xdr:col>
      <xdr:colOff>101600</xdr:colOff>
      <xdr:row>98</xdr:row>
      <xdr:rowOff>14943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71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6070</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808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81738</xdr:rowOff>
    </xdr:from>
    <xdr:to>
      <xdr:col>10</xdr:col>
      <xdr:colOff>165100</xdr:colOff>
      <xdr:row>98</xdr:row>
      <xdr:rowOff>11888</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71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3015</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80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86096</xdr:rowOff>
    </xdr:from>
    <xdr:to>
      <xdr:col>6</xdr:col>
      <xdr:colOff>38100</xdr:colOff>
      <xdr:row>98</xdr:row>
      <xdr:rowOff>16246</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71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7373</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809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a:extLst>
            <a:ext uri="{FF2B5EF4-FFF2-40B4-BE49-F238E27FC236}">
              <a16:creationId xmlns:a16="http://schemas.microsoft.com/office/drawing/2014/main" id="{00000000-0008-0000-07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a:extLst>
            <a:ext uri="{FF2B5EF4-FFF2-40B4-BE49-F238E27FC236}">
              <a16:creationId xmlns:a16="http://schemas.microsoft.com/office/drawing/2014/main" id="{00000000-0008-0000-0700-000026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6" name="労働費最大値テキスト">
          <a:extLst>
            <a:ext uri="{FF2B5EF4-FFF2-40B4-BE49-F238E27FC236}">
              <a16:creationId xmlns:a16="http://schemas.microsoft.com/office/drawing/2014/main" id="{00000000-0008-0000-0700-000028010000}"/>
            </a:ext>
          </a:extLst>
        </xdr:cNvPr>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100511</xdr:rowOff>
    </xdr:from>
    <xdr:to>
      <xdr:col>55</xdr:col>
      <xdr:colOff>0</xdr:colOff>
      <xdr:row>36</xdr:row>
      <xdr:rowOff>60996</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9639300" y="6101261"/>
          <a:ext cx="838200" cy="13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34343</xdr:rowOff>
    </xdr:from>
    <xdr:ext cx="469744" cy="259045"/>
    <xdr:sp macro="" textlink="">
      <xdr:nvSpPr>
        <xdr:cNvPr id="299" name="労働費平均値テキスト">
          <a:extLst>
            <a:ext uri="{FF2B5EF4-FFF2-40B4-BE49-F238E27FC236}">
              <a16:creationId xmlns:a16="http://schemas.microsoft.com/office/drawing/2014/main" id="{00000000-0008-0000-0700-00002B010000}"/>
            </a:ext>
          </a:extLst>
        </xdr:cNvPr>
        <xdr:cNvSpPr txBox="1"/>
      </xdr:nvSpPr>
      <xdr:spPr>
        <a:xfrm>
          <a:off x="10528300" y="63779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55916</xdr:rowOff>
    </xdr:from>
    <xdr:to>
      <xdr:col>55</xdr:col>
      <xdr:colOff>50800</xdr:colOff>
      <xdr:row>37</xdr:row>
      <xdr:rowOff>157516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10426700" y="639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74712</xdr:rowOff>
    </xdr:from>
    <xdr:to>
      <xdr:col>50</xdr:col>
      <xdr:colOff>114300</xdr:colOff>
      <xdr:row>35</xdr:row>
      <xdr:rowOff>100511</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8750300" y="5904012"/>
          <a:ext cx="889000" cy="19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38608</xdr:rowOff>
    </xdr:from>
    <xdr:to>
      <xdr:col>50</xdr:col>
      <xdr:colOff>165100</xdr:colOff>
      <xdr:row>37</xdr:row>
      <xdr:rowOff>140208</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9588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131335</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04428" y="64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142313</xdr:rowOff>
    </xdr:from>
    <xdr:to>
      <xdr:col>45</xdr:col>
      <xdr:colOff>177800</xdr:colOff>
      <xdr:row>34</xdr:row>
      <xdr:rowOff>74712</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7861300" y="5800163"/>
          <a:ext cx="889000" cy="10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170869</xdr:rowOff>
    </xdr:from>
    <xdr:to>
      <xdr:col>46</xdr:col>
      <xdr:colOff>38100</xdr:colOff>
      <xdr:row>37</xdr:row>
      <xdr:rowOff>101019</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8699500" y="634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92146</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15428" y="6435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110962</xdr:rowOff>
    </xdr:from>
    <xdr:to>
      <xdr:col>41</xdr:col>
      <xdr:colOff>50800</xdr:colOff>
      <xdr:row>33</xdr:row>
      <xdr:rowOff>142313</xdr:rowOff>
    </xdr:to>
    <xdr:cxnSp macro="">
      <xdr:nvCxnSpPr>
        <xdr:cNvPr id="307" name="直線コネクタ 306">
          <a:extLst>
            <a:ext uri="{FF2B5EF4-FFF2-40B4-BE49-F238E27FC236}">
              <a16:creationId xmlns:a16="http://schemas.microsoft.com/office/drawing/2014/main" id="{00000000-0008-0000-0700-000033010000}"/>
            </a:ext>
          </a:extLst>
        </xdr:cNvPr>
        <xdr:cNvCxnSpPr/>
      </xdr:nvCxnSpPr>
      <xdr:spPr>
        <a:xfrm>
          <a:off x="6972300" y="5768812"/>
          <a:ext cx="889000" cy="3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169563</xdr:rowOff>
    </xdr:from>
    <xdr:to>
      <xdr:col>41</xdr:col>
      <xdr:colOff>101600</xdr:colOff>
      <xdr:row>37</xdr:row>
      <xdr:rowOff>99713</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7810500" y="634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90840</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26428" y="6434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108494</xdr:rowOff>
    </xdr:from>
    <xdr:to>
      <xdr:col>36</xdr:col>
      <xdr:colOff>165100</xdr:colOff>
      <xdr:row>37</xdr:row>
      <xdr:rowOff>38644</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6921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29771</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37428" y="637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10196</xdr:rowOff>
    </xdr:from>
    <xdr:to>
      <xdr:col>55</xdr:col>
      <xdr:colOff>50800</xdr:colOff>
      <xdr:row>36</xdr:row>
      <xdr:rowOff>111796</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10426700" y="618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33073</xdr:rowOff>
    </xdr:from>
    <xdr:ext cx="469744" cy="259045"/>
    <xdr:sp macro="" textlink="">
      <xdr:nvSpPr>
        <xdr:cNvPr id="318" name="労働費該当値テキスト">
          <a:extLst>
            <a:ext uri="{FF2B5EF4-FFF2-40B4-BE49-F238E27FC236}">
              <a16:creationId xmlns:a16="http://schemas.microsoft.com/office/drawing/2014/main" id="{00000000-0008-0000-0700-00003E010000}"/>
            </a:ext>
          </a:extLst>
        </xdr:cNvPr>
        <xdr:cNvSpPr txBox="1"/>
      </xdr:nvSpPr>
      <xdr:spPr>
        <a:xfrm>
          <a:off x="10528300" y="6033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49711</xdr:rowOff>
    </xdr:from>
    <xdr:to>
      <xdr:col>50</xdr:col>
      <xdr:colOff>165100</xdr:colOff>
      <xdr:row>35</xdr:row>
      <xdr:rowOff>151311</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9588500" y="60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167838</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9404428" y="582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23912</xdr:rowOff>
    </xdr:from>
    <xdr:to>
      <xdr:col>46</xdr:col>
      <xdr:colOff>38100</xdr:colOff>
      <xdr:row>34</xdr:row>
      <xdr:rowOff>125512</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8699500" y="585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142039</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8515428" y="562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91513</xdr:rowOff>
    </xdr:from>
    <xdr:to>
      <xdr:col>41</xdr:col>
      <xdr:colOff>101600</xdr:colOff>
      <xdr:row>34</xdr:row>
      <xdr:rowOff>21663</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7810500" y="574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38190</xdr:rowOff>
    </xdr:from>
    <xdr:ext cx="469744"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7626428" y="5524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60162</xdr:rowOff>
    </xdr:from>
    <xdr:to>
      <xdr:col>36</xdr:col>
      <xdr:colOff>165100</xdr:colOff>
      <xdr:row>33</xdr:row>
      <xdr:rowOff>161762</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6921500" y="571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6839</xdr:rowOff>
    </xdr:from>
    <xdr:ext cx="469744"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737428" y="549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a:extLst>
            <a:ext uri="{FF2B5EF4-FFF2-40B4-BE49-F238E27FC236}">
              <a16:creationId xmlns:a16="http://schemas.microsoft.com/office/drawing/2014/main" id="{00000000-0008-0000-07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90450</xdr:rowOff>
    </xdr:from>
    <xdr:to>
      <xdr:col>54</xdr:col>
      <xdr:colOff>189865</xdr:colOff>
      <xdr:row>59</xdr:row>
      <xdr:rowOff>30683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10475595" y="8834400"/>
          <a:ext cx="1270" cy="1311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34510</xdr:rowOff>
    </xdr:from>
    <xdr:ext cx="469744" cy="259045"/>
    <xdr:sp macro="" textlink="">
      <xdr:nvSpPr>
        <xdr:cNvPr id="351" name="農林水産業費最小値テキスト">
          <a:extLst>
            <a:ext uri="{FF2B5EF4-FFF2-40B4-BE49-F238E27FC236}">
              <a16:creationId xmlns:a16="http://schemas.microsoft.com/office/drawing/2014/main" id="{00000000-0008-0000-0700-00005F010000}"/>
            </a:ext>
          </a:extLst>
        </xdr:cNvPr>
        <xdr:cNvSpPr txBox="1"/>
      </xdr:nvSpPr>
      <xdr:spPr>
        <a:xfrm>
          <a:off x="10528300" y="1015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30683</xdr:rowOff>
    </xdr:from>
    <xdr:to>
      <xdr:col>55</xdr:col>
      <xdr:colOff>88900</xdr:colOff>
      <xdr:row>59</xdr:row>
      <xdr:rowOff>30683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10146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37127</xdr:rowOff>
    </xdr:from>
    <xdr:ext cx="599010" cy="259045"/>
    <xdr:sp macro="" textlink="">
      <xdr:nvSpPr>
        <xdr:cNvPr id="353" name="農林水産業費最大値テキスト">
          <a:extLst>
            <a:ext uri="{FF2B5EF4-FFF2-40B4-BE49-F238E27FC236}">
              <a16:creationId xmlns:a16="http://schemas.microsoft.com/office/drawing/2014/main" id="{00000000-0008-0000-0700-000061010000}"/>
            </a:ext>
          </a:extLst>
        </xdr:cNvPr>
        <xdr:cNvSpPr txBox="1"/>
      </xdr:nvSpPr>
      <xdr:spPr>
        <a:xfrm>
          <a:off x="10528300" y="8609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90450</xdr:rowOff>
    </xdr:from>
    <xdr:to>
      <xdr:col>55</xdr:col>
      <xdr:colOff>88900</xdr:colOff>
      <xdr:row>51</xdr:row>
      <xdr:rowOff>90450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10388600" y="88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43180</xdr:rowOff>
    </xdr:from>
    <xdr:to>
      <xdr:col>55</xdr:col>
      <xdr:colOff>0</xdr:colOff>
      <xdr:row>58</xdr:row>
      <xdr:rowOff>109424</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9639300" y="9987280"/>
          <a:ext cx="838200" cy="66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84955</xdr:rowOff>
    </xdr:from>
    <xdr:ext cx="534377" cy="259045"/>
    <xdr:sp macro="" textlink="">
      <xdr:nvSpPr>
        <xdr:cNvPr id="356" name="農林水産業費平均値テキスト">
          <a:extLst>
            <a:ext uri="{FF2B5EF4-FFF2-40B4-BE49-F238E27FC236}">
              <a16:creationId xmlns:a16="http://schemas.microsoft.com/office/drawing/2014/main" id="{00000000-0008-0000-0700-000064010000}"/>
            </a:ext>
          </a:extLst>
        </xdr:cNvPr>
        <xdr:cNvSpPr txBox="1"/>
      </xdr:nvSpPr>
      <xdr:spPr>
        <a:xfrm>
          <a:off x="10528300" y="9686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62078</xdr:rowOff>
    </xdr:from>
    <xdr:to>
      <xdr:col>55</xdr:col>
      <xdr:colOff>50800</xdr:colOff>
      <xdr:row>57</xdr:row>
      <xdr:rowOff>163678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10426700" y="983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43180</xdr:rowOff>
    </xdr:from>
    <xdr:to>
      <xdr:col>50</xdr:col>
      <xdr:colOff>114300</xdr:colOff>
      <xdr:row>58</xdr:row>
      <xdr:rowOff>101029</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8750300" y="9987280"/>
          <a:ext cx="889000" cy="5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85039</xdr:rowOff>
    </xdr:from>
    <xdr:to>
      <xdr:col>50</xdr:col>
      <xdr:colOff>165100</xdr:colOff>
      <xdr:row>58</xdr:row>
      <xdr:rowOff>15189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9588500" y="985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31716</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372111" y="963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101029</xdr:rowOff>
    </xdr:from>
    <xdr:to>
      <xdr:col>45</xdr:col>
      <xdr:colOff>177800</xdr:colOff>
      <xdr:row>58</xdr:row>
      <xdr:rowOff>106782</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flipV="1">
          <a:off x="7861300" y="10045129"/>
          <a:ext cx="889000" cy="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81445</xdr:rowOff>
    </xdr:from>
    <xdr:to>
      <xdr:col>46</xdr:col>
      <xdr:colOff>38100</xdr:colOff>
      <xdr:row>58</xdr:row>
      <xdr:rowOff>11595</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8699500" y="985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28122</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962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57594</xdr:rowOff>
    </xdr:from>
    <xdr:to>
      <xdr:col>41</xdr:col>
      <xdr:colOff>50800</xdr:colOff>
      <xdr:row>58</xdr:row>
      <xdr:rowOff>106782</xdr:rowOff>
    </xdr:to>
    <xdr:cxnSp macro="">
      <xdr:nvCxnSpPr>
        <xdr:cNvPr id="364" name="直線コネクタ 363">
          <a:extLst>
            <a:ext uri="{FF2B5EF4-FFF2-40B4-BE49-F238E27FC236}">
              <a16:creationId xmlns:a16="http://schemas.microsoft.com/office/drawing/2014/main" id="{00000000-0008-0000-0700-00006C010000}"/>
            </a:ext>
          </a:extLst>
        </xdr:cNvPr>
        <xdr:cNvCxnSpPr/>
      </xdr:nvCxnSpPr>
      <xdr:spPr>
        <a:xfrm>
          <a:off x="6972300" y="10001694"/>
          <a:ext cx="889000" cy="4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85319</xdr:rowOff>
    </xdr:from>
    <xdr:to>
      <xdr:col>41</xdr:col>
      <xdr:colOff>101600</xdr:colOff>
      <xdr:row>58</xdr:row>
      <xdr:rowOff>15469</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78105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31996</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594111" y="963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74905</xdr:rowOff>
    </xdr:from>
    <xdr:to>
      <xdr:col>36</xdr:col>
      <xdr:colOff>165100</xdr:colOff>
      <xdr:row>58</xdr:row>
      <xdr:rowOff>5055</xdr:rowOff>
    </xdr:to>
    <xdr:sp macro="" textlink="">
      <xdr:nvSpPr>
        <xdr:cNvPr id="367" name="フローチャート: 判断 366">
          <a:extLst>
            <a:ext uri="{FF2B5EF4-FFF2-40B4-BE49-F238E27FC236}">
              <a16:creationId xmlns:a16="http://schemas.microsoft.com/office/drawing/2014/main" id="{00000000-0008-0000-0700-00006F010000}"/>
            </a:ext>
          </a:extLst>
        </xdr:cNvPr>
        <xdr:cNvSpPr/>
      </xdr:nvSpPr>
      <xdr:spPr>
        <a:xfrm>
          <a:off x="6921500" y="98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21582</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05111" y="96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58624</xdr:rowOff>
    </xdr:from>
    <xdr:to>
      <xdr:col>55</xdr:col>
      <xdr:colOff>50800</xdr:colOff>
      <xdr:row>58</xdr:row>
      <xdr:rowOff>160224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10426700" y="1000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145001</xdr:rowOff>
    </xdr:from>
    <xdr:ext cx="469744" cy="259045"/>
    <xdr:sp macro="" textlink="">
      <xdr:nvSpPr>
        <xdr:cNvPr id="375" name="農林水産業費該当値テキスト">
          <a:extLst>
            <a:ext uri="{FF2B5EF4-FFF2-40B4-BE49-F238E27FC236}">
              <a16:creationId xmlns:a16="http://schemas.microsoft.com/office/drawing/2014/main" id="{00000000-0008-0000-0700-000077010000}"/>
            </a:ext>
          </a:extLst>
        </xdr:cNvPr>
        <xdr:cNvSpPr txBox="1"/>
      </xdr:nvSpPr>
      <xdr:spPr>
        <a:xfrm>
          <a:off x="10528300" y="991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163830</xdr:rowOff>
    </xdr:from>
    <xdr:to>
      <xdr:col>50</xdr:col>
      <xdr:colOff>165100</xdr:colOff>
      <xdr:row>58</xdr:row>
      <xdr:rowOff>93980</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95885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85107</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9372111" y="1002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50229</xdr:rowOff>
    </xdr:from>
    <xdr:to>
      <xdr:col>46</xdr:col>
      <xdr:colOff>38100</xdr:colOff>
      <xdr:row>58</xdr:row>
      <xdr:rowOff>151829</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8699500" y="999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142956</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8515428" y="10087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55982</xdr:rowOff>
    </xdr:from>
    <xdr:to>
      <xdr:col>41</xdr:col>
      <xdr:colOff>101600</xdr:colOff>
      <xdr:row>58</xdr:row>
      <xdr:rowOff>157582</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7810500" y="1000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148709</xdr:rowOff>
    </xdr:from>
    <xdr:ext cx="469744"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7626428" y="10092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6794</xdr:rowOff>
    </xdr:from>
    <xdr:to>
      <xdr:col>36</xdr:col>
      <xdr:colOff>165100</xdr:colOff>
      <xdr:row>58</xdr:row>
      <xdr:rowOff>108394</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6921500" y="995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99521</xdr:rowOff>
    </xdr:from>
    <xdr:ext cx="534377"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705111" y="1004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商工費グラフ枠">
          <a:extLst>
            <a:ext uri="{FF2B5EF4-FFF2-40B4-BE49-F238E27FC236}">
              <a16:creationId xmlns:a16="http://schemas.microsoft.com/office/drawing/2014/main" id="{00000000-0008-0000-0700-00009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62140</xdr:rowOff>
    </xdr:from>
    <xdr:to>
      <xdr:col>54</xdr:col>
      <xdr:colOff>189865</xdr:colOff>
      <xdr:row>79</xdr:row>
      <xdr:rowOff>49011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10475595" y="12063640"/>
          <a:ext cx="1270" cy="1529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52838</xdr:rowOff>
    </xdr:from>
    <xdr:ext cx="469744" cy="259045"/>
    <xdr:sp macro="" textlink="">
      <xdr:nvSpPr>
        <xdr:cNvPr id="410" name="商工費最小値テキスト">
          <a:extLst>
            <a:ext uri="{FF2B5EF4-FFF2-40B4-BE49-F238E27FC236}">
              <a16:creationId xmlns:a16="http://schemas.microsoft.com/office/drawing/2014/main" id="{00000000-0008-0000-0700-00009A010000}"/>
            </a:ext>
          </a:extLst>
        </xdr:cNvPr>
        <xdr:cNvSpPr txBox="1"/>
      </xdr:nvSpPr>
      <xdr:spPr>
        <a:xfrm>
          <a:off x="10528300" y="1359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49011</xdr:rowOff>
    </xdr:from>
    <xdr:to>
      <xdr:col>55</xdr:col>
      <xdr:colOff>88900</xdr:colOff>
      <xdr:row>79</xdr:row>
      <xdr:rowOff>49011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359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8817</xdr:rowOff>
    </xdr:from>
    <xdr:ext cx="534377" cy="259045"/>
    <xdr:sp macro="" textlink="">
      <xdr:nvSpPr>
        <xdr:cNvPr id="412" name="商工費最大値テキスト">
          <a:extLst>
            <a:ext uri="{FF2B5EF4-FFF2-40B4-BE49-F238E27FC236}">
              <a16:creationId xmlns:a16="http://schemas.microsoft.com/office/drawing/2014/main" id="{00000000-0008-0000-0700-00009C010000}"/>
            </a:ext>
          </a:extLst>
        </xdr:cNvPr>
        <xdr:cNvSpPr txBox="1"/>
      </xdr:nvSpPr>
      <xdr:spPr>
        <a:xfrm>
          <a:off x="10528300" y="1183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48,375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62140</xdr:rowOff>
    </xdr:from>
    <xdr:to>
      <xdr:col>55</xdr:col>
      <xdr:colOff>88900</xdr:colOff>
      <xdr:row>70</xdr:row>
      <xdr:rowOff>62140</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10388600" y="1206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137153</xdr:rowOff>
    </xdr:from>
    <xdr:to>
      <xdr:col>55</xdr:col>
      <xdr:colOff>0</xdr:colOff>
      <xdr:row>77</xdr:row>
      <xdr:rowOff>103124</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9639300" y="13167353"/>
          <a:ext cx="838200" cy="137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97538</xdr:rowOff>
    </xdr:from>
    <xdr:ext cx="534377" cy="259045"/>
    <xdr:sp macro="" textlink="">
      <xdr:nvSpPr>
        <xdr:cNvPr id="415" name="商工費平均値テキスト">
          <a:extLst>
            <a:ext uri="{FF2B5EF4-FFF2-40B4-BE49-F238E27FC236}">
              <a16:creationId xmlns:a16="http://schemas.microsoft.com/office/drawing/2014/main" id="{00000000-0008-0000-0700-00009F010000}"/>
            </a:ext>
          </a:extLst>
        </xdr:cNvPr>
        <xdr:cNvSpPr txBox="1"/>
      </xdr:nvSpPr>
      <xdr:spPr>
        <a:xfrm>
          <a:off x="10528300" y="12956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74662</xdr:rowOff>
    </xdr:from>
    <xdr:to>
      <xdr:col>55</xdr:col>
      <xdr:colOff>50800</xdr:colOff>
      <xdr:row>77</xdr:row>
      <xdr:rowOff>4812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10426700" y="1310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126735</xdr:rowOff>
    </xdr:from>
    <xdr:to>
      <xdr:col>50</xdr:col>
      <xdr:colOff>114300</xdr:colOff>
      <xdr:row>77</xdr:row>
      <xdr:rowOff>103124</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8750300" y="13156935"/>
          <a:ext cx="889000" cy="147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105849</xdr:rowOff>
    </xdr:from>
    <xdr:to>
      <xdr:col>50</xdr:col>
      <xdr:colOff>165100</xdr:colOff>
      <xdr:row>77</xdr:row>
      <xdr:rowOff>35999</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9588500" y="1313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52526</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372111" y="1291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126735</xdr:rowOff>
    </xdr:from>
    <xdr:to>
      <xdr:col>45</xdr:col>
      <xdr:colOff>177800</xdr:colOff>
      <xdr:row>77</xdr:row>
      <xdr:rowOff>58906</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flipV="1">
          <a:off x="7861300" y="13156935"/>
          <a:ext cx="889000" cy="10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50887</xdr:rowOff>
    </xdr:from>
    <xdr:to>
      <xdr:col>46</xdr:col>
      <xdr:colOff>38100</xdr:colOff>
      <xdr:row>76</xdr:row>
      <xdr:rowOff>152487</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8699500" y="1308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169014</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285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167491</xdr:rowOff>
    </xdr:from>
    <xdr:to>
      <xdr:col>41</xdr:col>
      <xdr:colOff>50800</xdr:colOff>
      <xdr:row>77</xdr:row>
      <xdr:rowOff>58906</xdr:rowOff>
    </xdr:to>
    <xdr:cxnSp macro="">
      <xdr:nvCxnSpPr>
        <xdr:cNvPr id="423" name="直線コネクタ 422">
          <a:extLst>
            <a:ext uri="{FF2B5EF4-FFF2-40B4-BE49-F238E27FC236}">
              <a16:creationId xmlns:a16="http://schemas.microsoft.com/office/drawing/2014/main" id="{00000000-0008-0000-0700-0000A7010000}"/>
            </a:ext>
          </a:extLst>
        </xdr:cNvPr>
        <xdr:cNvCxnSpPr/>
      </xdr:nvCxnSpPr>
      <xdr:spPr>
        <a:xfrm>
          <a:off x="6972300" y="13197691"/>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68456</xdr:rowOff>
    </xdr:from>
    <xdr:to>
      <xdr:col>41</xdr:col>
      <xdr:colOff>101600</xdr:colOff>
      <xdr:row>76</xdr:row>
      <xdr:rowOff>170056</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78105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15133</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594111" y="1287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38836</xdr:rowOff>
    </xdr:from>
    <xdr:to>
      <xdr:col>36</xdr:col>
      <xdr:colOff>165100</xdr:colOff>
      <xdr:row>76</xdr:row>
      <xdr:rowOff>140436</xdr:rowOff>
    </xdr:to>
    <xdr:sp macro="" textlink="">
      <xdr:nvSpPr>
        <xdr:cNvPr id="426" name="フローチャート: 判断 425">
          <a:extLst>
            <a:ext uri="{FF2B5EF4-FFF2-40B4-BE49-F238E27FC236}">
              <a16:creationId xmlns:a16="http://schemas.microsoft.com/office/drawing/2014/main" id="{00000000-0008-0000-0700-0000AA010000}"/>
            </a:ext>
          </a:extLst>
        </xdr:cNvPr>
        <xdr:cNvSpPr/>
      </xdr:nvSpPr>
      <xdr:spPr>
        <a:xfrm>
          <a:off x="69215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156963</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05111" y="1284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86353</xdr:rowOff>
    </xdr:from>
    <xdr:to>
      <xdr:col>55</xdr:col>
      <xdr:colOff>50800</xdr:colOff>
      <xdr:row>77</xdr:row>
      <xdr:rowOff>16503</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10426700" y="1311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64780</xdr:rowOff>
    </xdr:from>
    <xdr:ext cx="534377" cy="259045"/>
    <xdr:sp macro="" textlink="">
      <xdr:nvSpPr>
        <xdr:cNvPr id="434" name="商工費該当値テキスト">
          <a:extLst>
            <a:ext uri="{FF2B5EF4-FFF2-40B4-BE49-F238E27FC236}">
              <a16:creationId xmlns:a16="http://schemas.microsoft.com/office/drawing/2014/main" id="{00000000-0008-0000-0700-0000B2010000}"/>
            </a:ext>
          </a:extLst>
        </xdr:cNvPr>
        <xdr:cNvSpPr txBox="1"/>
      </xdr:nvSpPr>
      <xdr:spPr>
        <a:xfrm>
          <a:off x="10528300" y="1309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52324</xdr:rowOff>
    </xdr:from>
    <xdr:to>
      <xdr:col>50</xdr:col>
      <xdr:colOff>165100</xdr:colOff>
      <xdr:row>77</xdr:row>
      <xdr:rowOff>153924</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9588500" y="1325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145051</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9372111" y="13346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75935</xdr:rowOff>
    </xdr:from>
    <xdr:to>
      <xdr:col>46</xdr:col>
      <xdr:colOff>38100</xdr:colOff>
      <xdr:row>77</xdr:row>
      <xdr:rowOff>6085</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8699500" y="1310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168662</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8483111" y="1319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8106</xdr:rowOff>
    </xdr:from>
    <xdr:to>
      <xdr:col>41</xdr:col>
      <xdr:colOff>101600</xdr:colOff>
      <xdr:row>77</xdr:row>
      <xdr:rowOff>109706</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7810500" y="1320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100833</xdr:rowOff>
    </xdr:from>
    <xdr:ext cx="534377"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7594111" y="13302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116691</xdr:rowOff>
    </xdr:from>
    <xdr:to>
      <xdr:col>36</xdr:col>
      <xdr:colOff>165100</xdr:colOff>
      <xdr:row>77</xdr:row>
      <xdr:rowOff>46841</xdr:rowOff>
    </xdr:to>
    <xdr:sp macro="" textlink="">
      <xdr:nvSpPr>
        <xdr:cNvPr id="441" name="楕円 440">
          <a:extLst>
            <a:ext uri="{FF2B5EF4-FFF2-40B4-BE49-F238E27FC236}">
              <a16:creationId xmlns:a16="http://schemas.microsoft.com/office/drawing/2014/main" id="{00000000-0008-0000-0700-0000B9010000}"/>
            </a:ext>
          </a:extLst>
        </xdr:cNvPr>
        <xdr:cNvSpPr/>
      </xdr:nvSpPr>
      <xdr:spPr>
        <a:xfrm>
          <a:off x="6921500" y="1314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37968</xdr:rowOff>
    </xdr:from>
    <xdr:ext cx="534377"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705111" y="1323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a:extLst>
            <a:ext uri="{FF2B5EF4-FFF2-40B4-BE49-F238E27FC236}">
              <a16:creationId xmlns:a16="http://schemas.microsoft.com/office/drawing/2014/main" id="{00000000-0008-0000-0700-0000C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a:extLst>
            <a:ext uri="{FF2B5EF4-FFF2-40B4-BE49-F238E27FC236}">
              <a16:creationId xmlns:a16="http://schemas.microsoft.com/office/drawing/2014/main" id="{00000000-0008-0000-07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58499</xdr:rowOff>
    </xdr:from>
    <xdr:to>
      <xdr:col>54</xdr:col>
      <xdr:colOff>189865</xdr:colOff>
      <xdr:row>99</xdr:row>
      <xdr:rowOff>47251</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10475595" y="15660449"/>
          <a:ext cx="1270" cy="1360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51078</xdr:rowOff>
    </xdr:from>
    <xdr:ext cx="534377" cy="259045"/>
    <xdr:sp macro="" textlink="">
      <xdr:nvSpPr>
        <xdr:cNvPr id="469" name="土木費最小値テキスト">
          <a:extLst>
            <a:ext uri="{FF2B5EF4-FFF2-40B4-BE49-F238E27FC236}">
              <a16:creationId xmlns:a16="http://schemas.microsoft.com/office/drawing/2014/main" id="{00000000-0008-0000-0700-0000D5010000}"/>
            </a:ext>
          </a:extLst>
        </xdr:cNvPr>
        <xdr:cNvSpPr txBox="1"/>
      </xdr:nvSpPr>
      <xdr:spPr>
        <a:xfrm>
          <a:off x="10528300" y="1702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47251</xdr:rowOff>
    </xdr:from>
    <xdr:to>
      <xdr:col>55</xdr:col>
      <xdr:colOff>88900</xdr:colOff>
      <xdr:row>99</xdr:row>
      <xdr:rowOff>47251</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10388600" y="17020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5176</xdr:rowOff>
    </xdr:from>
    <xdr:ext cx="599010" cy="259045"/>
    <xdr:sp macro="" textlink="">
      <xdr:nvSpPr>
        <xdr:cNvPr id="471" name="土木費最大値テキスト">
          <a:extLst>
            <a:ext uri="{FF2B5EF4-FFF2-40B4-BE49-F238E27FC236}">
              <a16:creationId xmlns:a16="http://schemas.microsoft.com/office/drawing/2014/main" id="{00000000-0008-0000-0700-0000D7010000}"/>
            </a:ext>
          </a:extLst>
        </xdr:cNvPr>
        <xdr:cNvSpPr txBox="1"/>
      </xdr:nvSpPr>
      <xdr:spPr>
        <a:xfrm>
          <a:off x="10528300" y="15435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432,365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58499</xdr:rowOff>
    </xdr:from>
    <xdr:to>
      <xdr:col>55</xdr:col>
      <xdr:colOff>88900</xdr:colOff>
      <xdr:row>91</xdr:row>
      <xdr:rowOff>58499</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10388600" y="15660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112196</xdr:rowOff>
    </xdr:from>
    <xdr:to>
      <xdr:col>55</xdr:col>
      <xdr:colOff>0</xdr:colOff>
      <xdr:row>98</xdr:row>
      <xdr:rowOff>146033</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9639300" y="16914296"/>
          <a:ext cx="838200" cy="3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73849</xdr:rowOff>
    </xdr:from>
    <xdr:ext cx="534377" cy="259045"/>
    <xdr:sp macro="" textlink="">
      <xdr:nvSpPr>
        <xdr:cNvPr id="474" name="土木費平均値テキスト">
          <a:extLst>
            <a:ext uri="{FF2B5EF4-FFF2-40B4-BE49-F238E27FC236}">
              <a16:creationId xmlns:a16="http://schemas.microsoft.com/office/drawing/2014/main" id="{00000000-0008-0000-0700-0000DA010000}"/>
            </a:ext>
          </a:extLst>
        </xdr:cNvPr>
        <xdr:cNvSpPr txBox="1"/>
      </xdr:nvSpPr>
      <xdr:spPr>
        <a:xfrm>
          <a:off x="10528300" y="16704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50972</xdr:rowOff>
    </xdr:from>
    <xdr:to>
      <xdr:col>55</xdr:col>
      <xdr:colOff>50800</xdr:colOff>
      <xdr:row>98</xdr:row>
      <xdr:rowOff>152572</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10426700" y="1685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146033</xdr:rowOff>
    </xdr:from>
    <xdr:to>
      <xdr:col>50</xdr:col>
      <xdr:colOff>114300</xdr:colOff>
      <xdr:row>98</xdr:row>
      <xdr:rowOff>157913</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8750300" y="16948133"/>
          <a:ext cx="889000" cy="1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42070</xdr:rowOff>
    </xdr:from>
    <xdr:to>
      <xdr:col>50</xdr:col>
      <xdr:colOff>165100</xdr:colOff>
      <xdr:row>98</xdr:row>
      <xdr:rowOff>143670</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9588500" y="1684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160197</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61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130249</xdr:rowOff>
    </xdr:from>
    <xdr:to>
      <xdr:col>45</xdr:col>
      <xdr:colOff>177800</xdr:colOff>
      <xdr:row>98</xdr:row>
      <xdr:rowOff>157913</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7861300" y="16932349"/>
          <a:ext cx="889000" cy="27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31972</xdr:rowOff>
    </xdr:from>
    <xdr:to>
      <xdr:col>46</xdr:col>
      <xdr:colOff>38100</xdr:colOff>
      <xdr:row>98</xdr:row>
      <xdr:rowOff>133572</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8699500" y="1683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150099</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60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128544</xdr:rowOff>
    </xdr:from>
    <xdr:to>
      <xdr:col>41</xdr:col>
      <xdr:colOff>50800</xdr:colOff>
      <xdr:row>98</xdr:row>
      <xdr:rowOff>130249</xdr:rowOff>
    </xdr:to>
    <xdr:cxnSp macro="">
      <xdr:nvCxnSpPr>
        <xdr:cNvPr id="482" name="直線コネクタ 481">
          <a:extLst>
            <a:ext uri="{FF2B5EF4-FFF2-40B4-BE49-F238E27FC236}">
              <a16:creationId xmlns:a16="http://schemas.microsoft.com/office/drawing/2014/main" id="{00000000-0008-0000-0700-0000E2010000}"/>
            </a:ext>
          </a:extLst>
        </xdr:cNvPr>
        <xdr:cNvCxnSpPr/>
      </xdr:nvCxnSpPr>
      <xdr:spPr>
        <a:xfrm>
          <a:off x="6972300" y="16930644"/>
          <a:ext cx="889000" cy="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52206</xdr:rowOff>
    </xdr:from>
    <xdr:to>
      <xdr:col>41</xdr:col>
      <xdr:colOff>101600</xdr:colOff>
      <xdr:row>98</xdr:row>
      <xdr:rowOff>153806</xdr:rowOff>
    </xdr:to>
    <xdr:sp macro="" textlink="">
      <xdr:nvSpPr>
        <xdr:cNvPr id="483" name="フローチャート: 判断 482">
          <a:extLst>
            <a:ext uri="{FF2B5EF4-FFF2-40B4-BE49-F238E27FC236}">
              <a16:creationId xmlns:a16="http://schemas.microsoft.com/office/drawing/2014/main" id="{00000000-0008-0000-0700-0000E3010000}"/>
            </a:ext>
          </a:extLst>
        </xdr:cNvPr>
        <xdr:cNvSpPr/>
      </xdr:nvSpPr>
      <xdr:spPr>
        <a:xfrm>
          <a:off x="7810500" y="16854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170333</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62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24791</xdr:rowOff>
    </xdr:from>
    <xdr:to>
      <xdr:col>36</xdr:col>
      <xdr:colOff>165100</xdr:colOff>
      <xdr:row>98</xdr:row>
      <xdr:rowOff>126391</xdr:rowOff>
    </xdr:to>
    <xdr:sp macro="" textlink="">
      <xdr:nvSpPr>
        <xdr:cNvPr id="485" name="フローチャート: 判断 484">
          <a:extLst>
            <a:ext uri="{FF2B5EF4-FFF2-40B4-BE49-F238E27FC236}">
              <a16:creationId xmlns:a16="http://schemas.microsoft.com/office/drawing/2014/main" id="{00000000-0008-0000-0700-0000E5010000}"/>
            </a:ext>
          </a:extLst>
        </xdr:cNvPr>
        <xdr:cNvSpPr/>
      </xdr:nvSpPr>
      <xdr:spPr>
        <a:xfrm>
          <a:off x="6921500" y="1682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142918</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60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61396</xdr:rowOff>
    </xdr:from>
    <xdr:to>
      <xdr:col>55</xdr:col>
      <xdr:colOff>50800</xdr:colOff>
      <xdr:row>98</xdr:row>
      <xdr:rowOff>162996</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10426700" y="1686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29399</xdr:rowOff>
    </xdr:from>
    <xdr:ext cx="534377" cy="259045"/>
    <xdr:sp macro="" textlink="">
      <xdr:nvSpPr>
        <xdr:cNvPr id="493" name="土木費該当値テキスト">
          <a:extLst>
            <a:ext uri="{FF2B5EF4-FFF2-40B4-BE49-F238E27FC236}">
              <a16:creationId xmlns:a16="http://schemas.microsoft.com/office/drawing/2014/main" id="{00000000-0008-0000-0700-0000ED010000}"/>
            </a:ext>
          </a:extLst>
        </xdr:cNvPr>
        <xdr:cNvSpPr txBox="1"/>
      </xdr:nvSpPr>
      <xdr:spPr>
        <a:xfrm>
          <a:off x="10528300" y="1683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95233</xdr:rowOff>
    </xdr:from>
    <xdr:to>
      <xdr:col>50</xdr:col>
      <xdr:colOff>165100</xdr:colOff>
      <xdr:row>99</xdr:row>
      <xdr:rowOff>25383</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9588500" y="1689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16510</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9372111" y="1699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107113</xdr:rowOff>
    </xdr:from>
    <xdr:to>
      <xdr:col>46</xdr:col>
      <xdr:colOff>38100</xdr:colOff>
      <xdr:row>99</xdr:row>
      <xdr:rowOff>37263</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8699500" y="1690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28390</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8483111" y="1700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79449</xdr:rowOff>
    </xdr:from>
    <xdr:to>
      <xdr:col>41</xdr:col>
      <xdr:colOff>101600</xdr:colOff>
      <xdr:row>99</xdr:row>
      <xdr:rowOff>9599</xdr:rowOff>
    </xdr:to>
    <xdr:sp macro="" textlink="">
      <xdr:nvSpPr>
        <xdr:cNvPr id="498" name="楕円 497">
          <a:extLst>
            <a:ext uri="{FF2B5EF4-FFF2-40B4-BE49-F238E27FC236}">
              <a16:creationId xmlns:a16="http://schemas.microsoft.com/office/drawing/2014/main" id="{00000000-0008-0000-0700-0000F2010000}"/>
            </a:ext>
          </a:extLst>
        </xdr:cNvPr>
        <xdr:cNvSpPr/>
      </xdr:nvSpPr>
      <xdr:spPr>
        <a:xfrm>
          <a:off x="7810500" y="1688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726</xdr:rowOff>
    </xdr:from>
    <xdr:ext cx="534377"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7594111" y="1697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77744</xdr:rowOff>
    </xdr:from>
    <xdr:to>
      <xdr:col>36</xdr:col>
      <xdr:colOff>165100</xdr:colOff>
      <xdr:row>99</xdr:row>
      <xdr:rowOff>7894</xdr:rowOff>
    </xdr:to>
    <xdr:sp macro="" textlink="">
      <xdr:nvSpPr>
        <xdr:cNvPr id="500" name="楕円 499">
          <a:extLst>
            <a:ext uri="{FF2B5EF4-FFF2-40B4-BE49-F238E27FC236}">
              <a16:creationId xmlns:a16="http://schemas.microsoft.com/office/drawing/2014/main" id="{00000000-0008-0000-0700-0000F4010000}"/>
            </a:ext>
          </a:extLst>
        </xdr:cNvPr>
        <xdr:cNvSpPr/>
      </xdr:nvSpPr>
      <xdr:spPr>
        <a:xfrm>
          <a:off x="6921500" y="1687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170471</xdr:rowOff>
    </xdr:from>
    <xdr:ext cx="534377"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6705111" y="1697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7" name="消防費グラフ枠">
          <a:extLst>
            <a:ext uri="{FF2B5EF4-FFF2-40B4-BE49-F238E27FC236}">
              <a16:creationId xmlns:a16="http://schemas.microsoft.com/office/drawing/2014/main" id="{00000000-0008-0000-0700-00000F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169516</xdr:rowOff>
    </xdr:from>
    <xdr:to>
      <xdr:col>85</xdr:col>
      <xdr:colOff>126364</xdr:colOff>
      <xdr:row>39</xdr:row>
      <xdr:rowOff>70075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6317595" y="5141566"/>
          <a:ext cx="1269" cy="161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73902</xdr:rowOff>
    </xdr:from>
    <xdr:ext cx="534377" cy="259045"/>
    <xdr:sp macro="" textlink="">
      <xdr:nvSpPr>
        <xdr:cNvPr id="529" name="消防費最小値テキスト">
          <a:extLst>
            <a:ext uri="{FF2B5EF4-FFF2-40B4-BE49-F238E27FC236}">
              <a16:creationId xmlns:a16="http://schemas.microsoft.com/office/drawing/2014/main" id="{00000000-0008-0000-0700-000011020000}"/>
            </a:ext>
          </a:extLst>
        </xdr:cNvPr>
        <xdr:cNvSpPr txBox="1"/>
      </xdr:nvSpPr>
      <xdr:spPr>
        <a:xfrm>
          <a:off x="16370300" y="676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70075</xdr:rowOff>
    </xdr:from>
    <xdr:to>
      <xdr:col>86</xdr:col>
      <xdr:colOff>25400</xdr:colOff>
      <xdr:row>39</xdr:row>
      <xdr:rowOff>70075</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6230600" y="675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116193</xdr:rowOff>
    </xdr:from>
    <xdr:ext cx="534377" cy="259045"/>
    <xdr:sp macro="" textlink="">
      <xdr:nvSpPr>
        <xdr:cNvPr id="531" name="消防費最大値テキスト">
          <a:extLst>
            <a:ext uri="{FF2B5EF4-FFF2-40B4-BE49-F238E27FC236}">
              <a16:creationId xmlns:a16="http://schemas.microsoft.com/office/drawing/2014/main" id="{00000000-0008-0000-0700-000013020000}"/>
            </a:ext>
          </a:extLst>
        </xdr:cNvPr>
        <xdr:cNvSpPr txBox="1"/>
      </xdr:nvSpPr>
      <xdr:spPr>
        <a:xfrm>
          <a:off x="16370300" y="491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169516</xdr:rowOff>
    </xdr:from>
    <xdr:to>
      <xdr:col>86</xdr:col>
      <xdr:colOff>25400</xdr:colOff>
      <xdr:row>29</xdr:row>
      <xdr:rowOff>169516</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6230600" y="514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54595</xdr:rowOff>
    </xdr:from>
    <xdr:to>
      <xdr:col>85</xdr:col>
      <xdr:colOff>127000</xdr:colOff>
      <xdr:row>38</xdr:row>
      <xdr:rowOff>103810</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5481300" y="6569695"/>
          <a:ext cx="838200" cy="4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58219</xdr:rowOff>
    </xdr:from>
    <xdr:ext cx="534377" cy="259045"/>
    <xdr:sp macro="" textlink="">
      <xdr:nvSpPr>
        <xdr:cNvPr id="534" name="消防費平均値テキスト">
          <a:extLst>
            <a:ext uri="{FF2B5EF4-FFF2-40B4-BE49-F238E27FC236}">
              <a16:creationId xmlns:a16="http://schemas.microsoft.com/office/drawing/2014/main" id="{00000000-0008-0000-0700-000016020000}"/>
            </a:ext>
          </a:extLst>
        </xdr:cNvPr>
        <xdr:cNvSpPr txBox="1"/>
      </xdr:nvSpPr>
      <xdr:spPr>
        <a:xfrm>
          <a:off x="16370300" y="6230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35342</xdr:rowOff>
    </xdr:from>
    <xdr:to>
      <xdr:col>85</xdr:col>
      <xdr:colOff>177800</xdr:colOff>
      <xdr:row>37</xdr:row>
      <xdr:rowOff>136942</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6268700" y="637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65339</xdr:rowOff>
    </xdr:from>
    <xdr:to>
      <xdr:col>81</xdr:col>
      <xdr:colOff>50800</xdr:colOff>
      <xdr:row>38</xdr:row>
      <xdr:rowOff>103810</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a:off x="14592300" y="6580439"/>
          <a:ext cx="889000" cy="3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80376</xdr:rowOff>
    </xdr:from>
    <xdr:to>
      <xdr:col>81</xdr:col>
      <xdr:colOff>101600</xdr:colOff>
      <xdr:row>38</xdr:row>
      <xdr:rowOff>10526</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5430500" y="642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27053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619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102863</xdr:rowOff>
    </xdr:from>
    <xdr:to>
      <xdr:col>76</xdr:col>
      <xdr:colOff>114300</xdr:colOff>
      <xdr:row>38</xdr:row>
      <xdr:rowOff>65339</xdr:rowOff>
    </xdr:to>
    <xdr:cxnSp macro="">
      <xdr:nvCxnSpPr>
        <xdr:cNvPr id="539" name="直線コネクタ 538">
          <a:extLst>
            <a:ext uri="{FF2B5EF4-FFF2-40B4-BE49-F238E27FC236}">
              <a16:creationId xmlns:a16="http://schemas.microsoft.com/office/drawing/2014/main" id="{00000000-0008-0000-0700-00001B020000}"/>
            </a:ext>
          </a:extLst>
        </xdr:cNvPr>
        <xdr:cNvCxnSpPr/>
      </xdr:nvCxnSpPr>
      <xdr:spPr>
        <a:xfrm>
          <a:off x="13703300" y="6446513"/>
          <a:ext cx="889000" cy="13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76327</xdr:rowOff>
    </xdr:from>
    <xdr:to>
      <xdr:col>76</xdr:col>
      <xdr:colOff>165100</xdr:colOff>
      <xdr:row>38</xdr:row>
      <xdr:rowOff>6477</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45415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23004</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19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102863</xdr:rowOff>
    </xdr:from>
    <xdr:to>
      <xdr:col>71</xdr:col>
      <xdr:colOff>177800</xdr:colOff>
      <xdr:row>38</xdr:row>
      <xdr:rowOff>93849</xdr:rowOff>
    </xdr:to>
    <xdr:cxnSp macro="">
      <xdr:nvCxnSpPr>
        <xdr:cNvPr id="542" name="直線コネクタ 541">
          <a:extLst>
            <a:ext uri="{FF2B5EF4-FFF2-40B4-BE49-F238E27FC236}">
              <a16:creationId xmlns:a16="http://schemas.microsoft.com/office/drawing/2014/main" id="{00000000-0008-0000-0700-00001E020000}"/>
            </a:ext>
          </a:extLst>
        </xdr:cNvPr>
        <xdr:cNvCxnSpPr/>
      </xdr:nvCxnSpPr>
      <xdr:spPr>
        <a:xfrm flipV="1">
          <a:off x="12814300" y="6446513"/>
          <a:ext cx="889000" cy="16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77699</xdr:rowOff>
    </xdr:from>
    <xdr:to>
      <xdr:col>72</xdr:col>
      <xdr:colOff>38100</xdr:colOff>
      <xdr:row>38</xdr:row>
      <xdr:rowOff>7849</xdr:rowOff>
    </xdr:to>
    <xdr:sp macro="" textlink="">
      <xdr:nvSpPr>
        <xdr:cNvPr id="543" name="フローチャート: 判断 542">
          <a:extLst>
            <a:ext uri="{FF2B5EF4-FFF2-40B4-BE49-F238E27FC236}">
              <a16:creationId xmlns:a16="http://schemas.microsoft.com/office/drawing/2014/main" id="{00000000-0008-0000-0700-00001F020000}"/>
            </a:ext>
          </a:extLst>
        </xdr:cNvPr>
        <xdr:cNvSpPr/>
      </xdr:nvSpPr>
      <xdr:spPr>
        <a:xfrm>
          <a:off x="13652500" y="642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170425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51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18981</xdr:rowOff>
    </xdr:from>
    <xdr:to>
      <xdr:col>67</xdr:col>
      <xdr:colOff>101600</xdr:colOff>
      <xdr:row>37</xdr:row>
      <xdr:rowOff>120581</xdr:rowOff>
    </xdr:to>
    <xdr:sp macro="" textlink="">
      <xdr:nvSpPr>
        <xdr:cNvPr id="545" name="フローチャート: 判断 544">
          <a:extLst>
            <a:ext uri="{FF2B5EF4-FFF2-40B4-BE49-F238E27FC236}">
              <a16:creationId xmlns:a16="http://schemas.microsoft.com/office/drawing/2014/main" id="{00000000-0008-0000-0700-000021020000}"/>
            </a:ext>
          </a:extLst>
        </xdr:cNvPr>
        <xdr:cNvSpPr/>
      </xdr:nvSpPr>
      <xdr:spPr>
        <a:xfrm>
          <a:off x="12763500" y="6362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137108</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13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3795</xdr:rowOff>
    </xdr:from>
    <xdr:to>
      <xdr:col>85</xdr:col>
      <xdr:colOff>177800</xdr:colOff>
      <xdr:row>38</xdr:row>
      <xdr:rowOff>105395</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6268700" y="651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153672</xdr:rowOff>
    </xdr:from>
    <xdr:ext cx="534377" cy="259045"/>
    <xdr:sp macro="" textlink="">
      <xdr:nvSpPr>
        <xdr:cNvPr id="553" name="消防費該当値テキスト">
          <a:extLst>
            <a:ext uri="{FF2B5EF4-FFF2-40B4-BE49-F238E27FC236}">
              <a16:creationId xmlns:a16="http://schemas.microsoft.com/office/drawing/2014/main" id="{00000000-0008-0000-0700-000029020000}"/>
            </a:ext>
          </a:extLst>
        </xdr:cNvPr>
        <xdr:cNvSpPr txBox="1"/>
      </xdr:nvSpPr>
      <xdr:spPr>
        <a:xfrm>
          <a:off x="16370300" y="649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53010</xdr:rowOff>
    </xdr:from>
    <xdr:to>
      <xdr:col>81</xdr:col>
      <xdr:colOff>101600</xdr:colOff>
      <xdr:row>38</xdr:row>
      <xdr:rowOff>154610</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5430500" y="65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145737</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5214111" y="666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14539</xdr:rowOff>
    </xdr:from>
    <xdr:to>
      <xdr:col>76</xdr:col>
      <xdr:colOff>165100</xdr:colOff>
      <xdr:row>38</xdr:row>
      <xdr:rowOff>116139</xdr:rowOff>
    </xdr:to>
    <xdr:sp macro="" textlink="">
      <xdr:nvSpPr>
        <xdr:cNvPr id="556" name="楕円 555">
          <a:extLst>
            <a:ext uri="{FF2B5EF4-FFF2-40B4-BE49-F238E27FC236}">
              <a16:creationId xmlns:a16="http://schemas.microsoft.com/office/drawing/2014/main" id="{00000000-0008-0000-0700-00002C020000}"/>
            </a:ext>
          </a:extLst>
        </xdr:cNvPr>
        <xdr:cNvSpPr/>
      </xdr:nvSpPr>
      <xdr:spPr>
        <a:xfrm>
          <a:off x="14541500" y="652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107266</xdr:rowOff>
    </xdr:from>
    <xdr:ext cx="534377"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4325111" y="662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52063</xdr:rowOff>
    </xdr:from>
    <xdr:to>
      <xdr:col>72</xdr:col>
      <xdr:colOff>38100</xdr:colOff>
      <xdr:row>37</xdr:row>
      <xdr:rowOff>153663</xdr:rowOff>
    </xdr:to>
    <xdr:sp macro="" textlink="">
      <xdr:nvSpPr>
        <xdr:cNvPr id="558" name="楕円 557">
          <a:extLst>
            <a:ext uri="{FF2B5EF4-FFF2-40B4-BE49-F238E27FC236}">
              <a16:creationId xmlns:a16="http://schemas.microsoft.com/office/drawing/2014/main" id="{00000000-0008-0000-0700-00002E020000}"/>
            </a:ext>
          </a:extLst>
        </xdr:cNvPr>
        <xdr:cNvSpPr/>
      </xdr:nvSpPr>
      <xdr:spPr>
        <a:xfrm>
          <a:off x="13652500" y="639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170190</xdr:rowOff>
    </xdr:from>
    <xdr:ext cx="534377"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3436111" y="6170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43049</xdr:rowOff>
    </xdr:from>
    <xdr:to>
      <xdr:col>67</xdr:col>
      <xdr:colOff>101600</xdr:colOff>
      <xdr:row>38</xdr:row>
      <xdr:rowOff>144649</xdr:rowOff>
    </xdr:to>
    <xdr:sp macro="" textlink="">
      <xdr:nvSpPr>
        <xdr:cNvPr id="560" name="楕円 559">
          <a:extLst>
            <a:ext uri="{FF2B5EF4-FFF2-40B4-BE49-F238E27FC236}">
              <a16:creationId xmlns:a16="http://schemas.microsoft.com/office/drawing/2014/main" id="{00000000-0008-0000-0700-000030020000}"/>
            </a:ext>
          </a:extLst>
        </xdr:cNvPr>
        <xdr:cNvSpPr/>
      </xdr:nvSpPr>
      <xdr:spPr>
        <a:xfrm>
          <a:off x="12763500" y="655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135776</xdr:rowOff>
    </xdr:from>
    <xdr:ext cx="534377"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547111" y="6650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7" name="正方形/長方形 566">
          <a:extLst>
            <a:ext uri="{FF2B5EF4-FFF2-40B4-BE49-F238E27FC236}">
              <a16:creationId xmlns:a16="http://schemas.microsoft.com/office/drawing/2014/main" id="{00000000-0008-0000-0700-00003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8" name="正方形/長方形 567">
          <a:extLst>
            <a:ext uri="{FF2B5EF4-FFF2-40B4-BE49-F238E27FC236}">
              <a16:creationId xmlns:a16="http://schemas.microsoft.com/office/drawing/2014/main" id="{00000000-0008-0000-0700-00003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9" name="正方形/長方形 568">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a:extLst>
            <a:ext uri="{FF2B5EF4-FFF2-40B4-BE49-F238E27FC236}">
              <a16:creationId xmlns:a16="http://schemas.microsoft.com/office/drawing/2014/main" id="{00000000-0008-0000-0700-00004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79667</xdr:rowOff>
    </xdr:from>
    <xdr:to>
      <xdr:col>85</xdr:col>
      <xdr:colOff>126364</xdr:colOff>
      <xdr:row>59</xdr:row>
      <xdr:rowOff>85572</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6317595" y="8823617"/>
          <a:ext cx="1269" cy="1377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89399</xdr:rowOff>
    </xdr:from>
    <xdr:ext cx="534377" cy="259045"/>
    <xdr:sp macro="" textlink="">
      <xdr:nvSpPr>
        <xdr:cNvPr id="587" name="教育費最小値テキスト">
          <a:extLst>
            <a:ext uri="{FF2B5EF4-FFF2-40B4-BE49-F238E27FC236}">
              <a16:creationId xmlns:a16="http://schemas.microsoft.com/office/drawing/2014/main" id="{00000000-0008-0000-0700-00004B020000}"/>
            </a:ext>
          </a:extLst>
        </xdr:cNvPr>
        <xdr:cNvSpPr txBox="1"/>
      </xdr:nvSpPr>
      <xdr:spPr>
        <a:xfrm>
          <a:off x="16370300" y="1020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85572</xdr:rowOff>
    </xdr:from>
    <xdr:to>
      <xdr:col>86</xdr:col>
      <xdr:colOff>25400</xdr:colOff>
      <xdr:row>59</xdr:row>
      <xdr:rowOff>85572</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6230600" y="1020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26344</xdr:rowOff>
    </xdr:from>
    <xdr:ext cx="599010" cy="259045"/>
    <xdr:sp macro="" textlink="">
      <xdr:nvSpPr>
        <xdr:cNvPr id="589" name="教育費最大値テキスト">
          <a:extLst>
            <a:ext uri="{FF2B5EF4-FFF2-40B4-BE49-F238E27FC236}">
              <a16:creationId xmlns:a16="http://schemas.microsoft.com/office/drawing/2014/main" id="{00000000-0008-0000-0700-00004D020000}"/>
            </a:ext>
          </a:extLst>
        </xdr:cNvPr>
        <xdr:cNvSpPr txBox="1"/>
      </xdr:nvSpPr>
      <xdr:spPr>
        <a:xfrm>
          <a:off x="16370300" y="8598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135,227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79667</xdr:rowOff>
    </xdr:from>
    <xdr:to>
      <xdr:col>86</xdr:col>
      <xdr:colOff>25400</xdr:colOff>
      <xdr:row>51</xdr:row>
      <xdr:rowOff>79667</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6230600" y="882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79401</xdr:rowOff>
    </xdr:from>
    <xdr:to>
      <xdr:col>85</xdr:col>
      <xdr:colOff>127000</xdr:colOff>
      <xdr:row>58</xdr:row>
      <xdr:rowOff>102654</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5481300" y="10023501"/>
          <a:ext cx="838200" cy="23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13695</xdr:rowOff>
    </xdr:from>
    <xdr:ext cx="534377" cy="259045"/>
    <xdr:sp macro="" textlink="">
      <xdr:nvSpPr>
        <xdr:cNvPr id="592" name="教育費平均値テキスト">
          <a:extLst>
            <a:ext uri="{FF2B5EF4-FFF2-40B4-BE49-F238E27FC236}">
              <a16:creationId xmlns:a16="http://schemas.microsoft.com/office/drawing/2014/main" id="{00000000-0008-0000-0700-000050020000}"/>
            </a:ext>
          </a:extLst>
        </xdr:cNvPr>
        <xdr:cNvSpPr txBox="1"/>
      </xdr:nvSpPr>
      <xdr:spPr>
        <a:xfrm>
          <a:off x="16370300" y="9614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162268</xdr:rowOff>
    </xdr:from>
    <xdr:to>
      <xdr:col>85</xdr:col>
      <xdr:colOff>177800</xdr:colOff>
      <xdr:row>57</xdr:row>
      <xdr:rowOff>92418</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6268700" y="976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146977</xdr:rowOff>
    </xdr:from>
    <xdr:to>
      <xdr:col>81</xdr:col>
      <xdr:colOff>50800</xdr:colOff>
      <xdr:row>58</xdr:row>
      <xdr:rowOff>102654</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a:off x="14592300" y="9748177"/>
          <a:ext cx="889000" cy="29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48628</xdr:rowOff>
    </xdr:from>
    <xdr:to>
      <xdr:col>81</xdr:col>
      <xdr:colOff>101600</xdr:colOff>
      <xdr:row>57</xdr:row>
      <xdr:rowOff>150228</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5430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166755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59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146977</xdr:rowOff>
    </xdr:from>
    <xdr:to>
      <xdr:col>76</xdr:col>
      <xdr:colOff>114300</xdr:colOff>
      <xdr:row>58</xdr:row>
      <xdr:rowOff>163131</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flipV="1">
          <a:off x="13703300" y="9748177"/>
          <a:ext cx="889000" cy="35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25946</xdr:rowOff>
    </xdr:from>
    <xdr:to>
      <xdr:col>76</xdr:col>
      <xdr:colOff>165100</xdr:colOff>
      <xdr:row>57</xdr:row>
      <xdr:rowOff>127546</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4541500" y="97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118673</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89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163131</xdr:rowOff>
    </xdr:from>
    <xdr:to>
      <xdr:col>71</xdr:col>
      <xdr:colOff>177800</xdr:colOff>
      <xdr:row>59</xdr:row>
      <xdr:rowOff>14313</xdr:rowOff>
    </xdr:to>
    <xdr:cxnSp macro="">
      <xdr:nvCxnSpPr>
        <xdr:cNvPr id="600" name="直線コネクタ 599">
          <a:extLst>
            <a:ext uri="{FF2B5EF4-FFF2-40B4-BE49-F238E27FC236}">
              <a16:creationId xmlns:a16="http://schemas.microsoft.com/office/drawing/2014/main" id="{00000000-0008-0000-0700-000058020000}"/>
            </a:ext>
          </a:extLst>
        </xdr:cNvPr>
        <xdr:cNvCxnSpPr/>
      </xdr:nvCxnSpPr>
      <xdr:spPr>
        <a:xfrm flipV="1">
          <a:off x="12814300" y="10107231"/>
          <a:ext cx="889000" cy="2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51701</xdr:rowOff>
    </xdr:from>
    <xdr:to>
      <xdr:col>72</xdr:col>
      <xdr:colOff>38100</xdr:colOff>
      <xdr:row>57</xdr:row>
      <xdr:rowOff>153301</xdr:rowOff>
    </xdr:to>
    <xdr:sp macro="" textlink="">
      <xdr:nvSpPr>
        <xdr:cNvPr id="601" name="フローチャート: 判断 600">
          <a:extLst>
            <a:ext uri="{FF2B5EF4-FFF2-40B4-BE49-F238E27FC236}">
              <a16:creationId xmlns:a16="http://schemas.microsoft.com/office/drawing/2014/main" id="{00000000-0008-0000-0700-000059020000}"/>
            </a:ext>
          </a:extLst>
        </xdr:cNvPr>
        <xdr:cNvSpPr/>
      </xdr:nvSpPr>
      <xdr:spPr>
        <a:xfrm>
          <a:off x="13652500" y="982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169828</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59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169659</xdr:rowOff>
    </xdr:from>
    <xdr:to>
      <xdr:col>67</xdr:col>
      <xdr:colOff>101600</xdr:colOff>
      <xdr:row>57</xdr:row>
      <xdr:rowOff>99809</xdr:rowOff>
    </xdr:to>
    <xdr:sp macro="" textlink="">
      <xdr:nvSpPr>
        <xdr:cNvPr id="603" name="フローチャート: 判断 602">
          <a:extLst>
            <a:ext uri="{FF2B5EF4-FFF2-40B4-BE49-F238E27FC236}">
              <a16:creationId xmlns:a16="http://schemas.microsoft.com/office/drawing/2014/main" id="{00000000-0008-0000-0700-00005B020000}"/>
            </a:ext>
          </a:extLst>
        </xdr:cNvPr>
        <xdr:cNvSpPr/>
      </xdr:nvSpPr>
      <xdr:spPr>
        <a:xfrm>
          <a:off x="12763500" y="977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116336</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54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28601</xdr:rowOff>
    </xdr:from>
    <xdr:to>
      <xdr:col>85</xdr:col>
      <xdr:colOff>177800</xdr:colOff>
      <xdr:row>58</xdr:row>
      <xdr:rowOff>130201</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6268700" y="997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7028</xdr:rowOff>
    </xdr:from>
    <xdr:ext cx="534377" cy="259045"/>
    <xdr:sp macro="" textlink="">
      <xdr:nvSpPr>
        <xdr:cNvPr id="611" name="教育費該当値テキスト">
          <a:extLst>
            <a:ext uri="{FF2B5EF4-FFF2-40B4-BE49-F238E27FC236}">
              <a16:creationId xmlns:a16="http://schemas.microsoft.com/office/drawing/2014/main" id="{00000000-0008-0000-0700-000063020000}"/>
            </a:ext>
          </a:extLst>
        </xdr:cNvPr>
        <xdr:cNvSpPr txBox="1"/>
      </xdr:nvSpPr>
      <xdr:spPr>
        <a:xfrm>
          <a:off x="16370300" y="995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51854</xdr:rowOff>
    </xdr:from>
    <xdr:to>
      <xdr:col>81</xdr:col>
      <xdr:colOff>101600</xdr:colOff>
      <xdr:row>58</xdr:row>
      <xdr:rowOff>153454</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5430500" y="999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144581</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5214111" y="1008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96177</xdr:rowOff>
    </xdr:from>
    <xdr:to>
      <xdr:col>76</xdr:col>
      <xdr:colOff>165100</xdr:colOff>
      <xdr:row>57</xdr:row>
      <xdr:rowOff>26327</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4541500" y="969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42854</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4325111" y="947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112331</xdr:rowOff>
    </xdr:from>
    <xdr:to>
      <xdr:col>72</xdr:col>
      <xdr:colOff>38100</xdr:colOff>
      <xdr:row>59</xdr:row>
      <xdr:rowOff>42481</xdr:rowOff>
    </xdr:to>
    <xdr:sp macro="" textlink="">
      <xdr:nvSpPr>
        <xdr:cNvPr id="616" name="楕円 615">
          <a:extLst>
            <a:ext uri="{FF2B5EF4-FFF2-40B4-BE49-F238E27FC236}">
              <a16:creationId xmlns:a16="http://schemas.microsoft.com/office/drawing/2014/main" id="{00000000-0008-0000-0700-000068020000}"/>
            </a:ext>
          </a:extLst>
        </xdr:cNvPr>
        <xdr:cNvSpPr/>
      </xdr:nvSpPr>
      <xdr:spPr>
        <a:xfrm>
          <a:off x="13652500" y="1005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33608</xdr:rowOff>
    </xdr:from>
    <xdr:ext cx="534377"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3436111" y="1014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134963</xdr:rowOff>
    </xdr:from>
    <xdr:to>
      <xdr:col>67</xdr:col>
      <xdr:colOff>101600</xdr:colOff>
      <xdr:row>59</xdr:row>
      <xdr:rowOff>65113</xdr:rowOff>
    </xdr:to>
    <xdr:sp macro="" textlink="">
      <xdr:nvSpPr>
        <xdr:cNvPr id="618" name="楕円 617">
          <a:extLst>
            <a:ext uri="{FF2B5EF4-FFF2-40B4-BE49-F238E27FC236}">
              <a16:creationId xmlns:a16="http://schemas.microsoft.com/office/drawing/2014/main" id="{00000000-0008-0000-0700-00006A020000}"/>
            </a:ext>
          </a:extLst>
        </xdr:cNvPr>
        <xdr:cNvSpPr/>
      </xdr:nvSpPr>
      <xdr:spPr>
        <a:xfrm>
          <a:off x="12763500" y="1007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56240</xdr:rowOff>
    </xdr:from>
    <xdr:ext cx="534377"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547111" y="1017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a:extLst>
            <a:ext uri="{FF2B5EF4-FFF2-40B4-BE49-F238E27FC236}">
              <a16:creationId xmlns:a16="http://schemas.microsoft.com/office/drawing/2014/main" id="{00000000-0008-0000-0700-00007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a:extLst>
            <a:ext uri="{FF2B5EF4-FFF2-40B4-BE49-F238E27FC236}">
              <a16:creationId xmlns:a16="http://schemas.microsoft.com/office/drawing/2014/main" id="{00000000-0008-0000-0700-00007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a:extLst>
            <a:ext uri="{FF2B5EF4-FFF2-40B4-BE49-F238E27FC236}">
              <a16:creationId xmlns:a16="http://schemas.microsoft.com/office/drawing/2014/main" id="{00000000-0008-0000-0700-00008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65875</xdr:rowOff>
    </xdr:from>
    <xdr:to>
      <xdr:col>85</xdr:col>
      <xdr:colOff>126364</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6317595" y="12067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4" name="災害復旧費最小値テキスト">
          <a:extLst>
            <a:ext uri="{FF2B5EF4-FFF2-40B4-BE49-F238E27FC236}">
              <a16:creationId xmlns:a16="http://schemas.microsoft.com/office/drawing/2014/main" id="{00000000-0008-0000-0700-00008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12552</xdr:rowOff>
    </xdr:from>
    <xdr:ext cx="599010" cy="259045"/>
    <xdr:sp macro="" textlink="">
      <xdr:nvSpPr>
        <xdr:cNvPr id="646" name="災害復旧費最大値テキスト">
          <a:extLst>
            <a:ext uri="{FF2B5EF4-FFF2-40B4-BE49-F238E27FC236}">
              <a16:creationId xmlns:a16="http://schemas.microsoft.com/office/drawing/2014/main" id="{00000000-0008-0000-0700-000086020000}"/>
            </a:ext>
          </a:extLst>
        </xdr:cNvPr>
        <xdr:cNvSpPr txBox="1"/>
      </xdr:nvSpPr>
      <xdr:spPr>
        <a:xfrm>
          <a:off x="16370300" y="11842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65875</xdr:rowOff>
    </xdr:from>
    <xdr:to>
      <xdr:col>86</xdr:col>
      <xdr:colOff>25400</xdr:colOff>
      <xdr:row>70</xdr:row>
      <xdr:rowOff>65875</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6230600" y="120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39954</xdr:rowOff>
    </xdr:from>
    <xdr:to>
      <xdr:col>85</xdr:col>
      <xdr:colOff>127000</xdr:colOff>
      <xdr:row>79</xdr:row>
      <xdr:rowOff>42977</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flipV="1">
          <a:off x="15481300" y="13584504"/>
          <a:ext cx="838200" cy="3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106456</xdr:rowOff>
    </xdr:from>
    <xdr:ext cx="469744" cy="259045"/>
    <xdr:sp macro="" textlink="">
      <xdr:nvSpPr>
        <xdr:cNvPr id="649" name="災害復旧費平均値テキスト">
          <a:extLst>
            <a:ext uri="{FF2B5EF4-FFF2-40B4-BE49-F238E27FC236}">
              <a16:creationId xmlns:a16="http://schemas.microsoft.com/office/drawing/2014/main" id="{00000000-0008-0000-0700-000089020000}"/>
            </a:ext>
          </a:extLst>
        </xdr:cNvPr>
        <xdr:cNvSpPr txBox="1"/>
      </xdr:nvSpPr>
      <xdr:spPr>
        <a:xfrm>
          <a:off x="16370300" y="13308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83579</xdr:rowOff>
    </xdr:from>
    <xdr:to>
      <xdr:col>85</xdr:col>
      <xdr:colOff>177800</xdr:colOff>
      <xdr:row>79</xdr:row>
      <xdr:rowOff>13729</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6268700" y="1345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42977</xdr:rowOff>
    </xdr:from>
    <xdr:to>
      <xdr:col>81</xdr:col>
      <xdr:colOff>50800</xdr:colOff>
      <xdr:row>79</xdr:row>
      <xdr:rowOff>43892</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flipV="1">
          <a:off x="14592300" y="13587527"/>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93090</xdr:rowOff>
    </xdr:from>
    <xdr:to>
      <xdr:col>81</xdr:col>
      <xdr:colOff>101600</xdr:colOff>
      <xdr:row>79</xdr:row>
      <xdr:rowOff>23240</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5430500" y="134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39767</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46428" y="132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41859</xdr:rowOff>
    </xdr:from>
    <xdr:to>
      <xdr:col>76</xdr:col>
      <xdr:colOff>114300</xdr:colOff>
      <xdr:row>79</xdr:row>
      <xdr:rowOff>43892</xdr:rowOff>
    </xdr:to>
    <xdr:cxnSp macro="">
      <xdr:nvCxnSpPr>
        <xdr:cNvPr id="654" name="直線コネクタ 653">
          <a:extLst>
            <a:ext uri="{FF2B5EF4-FFF2-40B4-BE49-F238E27FC236}">
              <a16:creationId xmlns:a16="http://schemas.microsoft.com/office/drawing/2014/main" id="{00000000-0008-0000-0700-00008E020000}"/>
            </a:ext>
          </a:extLst>
        </xdr:cNvPr>
        <xdr:cNvCxnSpPr/>
      </xdr:nvCxnSpPr>
      <xdr:spPr>
        <a:xfrm>
          <a:off x="13703300" y="13586409"/>
          <a:ext cx="889000" cy="2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107214</xdr:rowOff>
    </xdr:from>
    <xdr:to>
      <xdr:col>76</xdr:col>
      <xdr:colOff>165100</xdr:colOff>
      <xdr:row>79</xdr:row>
      <xdr:rowOff>37364</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4541500" y="1348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53891</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357428" y="13255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38469</xdr:rowOff>
    </xdr:from>
    <xdr:to>
      <xdr:col>71</xdr:col>
      <xdr:colOff>177800</xdr:colOff>
      <xdr:row>79</xdr:row>
      <xdr:rowOff>41859</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a:off x="12814300" y="13583019"/>
          <a:ext cx="889000" cy="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139928</xdr:rowOff>
    </xdr:from>
    <xdr:to>
      <xdr:col>72</xdr:col>
      <xdr:colOff>38100</xdr:colOff>
      <xdr:row>79</xdr:row>
      <xdr:rowOff>70078</xdr:rowOff>
    </xdr:to>
    <xdr:sp macro="" textlink="">
      <xdr:nvSpPr>
        <xdr:cNvPr id="658" name="フローチャート: 判断 657">
          <a:extLst>
            <a:ext uri="{FF2B5EF4-FFF2-40B4-BE49-F238E27FC236}">
              <a16:creationId xmlns:a16="http://schemas.microsoft.com/office/drawing/2014/main" id="{00000000-0008-0000-0700-000092020000}"/>
            </a:ext>
          </a:extLst>
        </xdr:cNvPr>
        <xdr:cNvSpPr/>
      </xdr:nvSpPr>
      <xdr:spPr>
        <a:xfrm>
          <a:off x="13652500" y="1351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86605</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28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128029</xdr:rowOff>
    </xdr:from>
    <xdr:to>
      <xdr:col>67</xdr:col>
      <xdr:colOff>101600</xdr:colOff>
      <xdr:row>79</xdr:row>
      <xdr:rowOff>58179</xdr:rowOff>
    </xdr:to>
    <xdr:sp macro="" textlink="">
      <xdr:nvSpPr>
        <xdr:cNvPr id="660" name="フローチャート: 判断 659">
          <a:extLst>
            <a:ext uri="{FF2B5EF4-FFF2-40B4-BE49-F238E27FC236}">
              <a16:creationId xmlns:a16="http://schemas.microsoft.com/office/drawing/2014/main" id="{00000000-0008-0000-0700-000094020000}"/>
            </a:ext>
          </a:extLst>
        </xdr:cNvPr>
        <xdr:cNvSpPr/>
      </xdr:nvSpPr>
      <xdr:spPr>
        <a:xfrm>
          <a:off x="12763500" y="135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74706</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79428" y="132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160604</xdr:rowOff>
    </xdr:from>
    <xdr:to>
      <xdr:col>85</xdr:col>
      <xdr:colOff>177800</xdr:colOff>
      <xdr:row>79</xdr:row>
      <xdr:rowOff>90754</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6268700" y="1353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75531</xdr:rowOff>
    </xdr:from>
    <xdr:ext cx="378565" cy="259045"/>
    <xdr:sp macro="" textlink="">
      <xdr:nvSpPr>
        <xdr:cNvPr id="668" name="災害復旧費該当値テキスト">
          <a:extLst>
            <a:ext uri="{FF2B5EF4-FFF2-40B4-BE49-F238E27FC236}">
              <a16:creationId xmlns:a16="http://schemas.microsoft.com/office/drawing/2014/main" id="{00000000-0008-0000-0700-00009C020000}"/>
            </a:ext>
          </a:extLst>
        </xdr:cNvPr>
        <xdr:cNvSpPr txBox="1"/>
      </xdr:nvSpPr>
      <xdr:spPr>
        <a:xfrm>
          <a:off x="16370300" y="13448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163627</xdr:rowOff>
    </xdr:from>
    <xdr:to>
      <xdr:col>81</xdr:col>
      <xdr:colOff>101600</xdr:colOff>
      <xdr:row>79</xdr:row>
      <xdr:rowOff>93777</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5430500" y="1353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84904</xdr:rowOff>
    </xdr:from>
    <xdr:ext cx="378565"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5292017" y="13629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164542</xdr:rowOff>
    </xdr:from>
    <xdr:to>
      <xdr:col>76</xdr:col>
      <xdr:colOff>165100</xdr:colOff>
      <xdr:row>79</xdr:row>
      <xdr:rowOff>94692</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4541500" y="1353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85819</xdr:rowOff>
    </xdr:from>
    <xdr:ext cx="313932"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4435333" y="136303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162509</xdr:rowOff>
    </xdr:from>
    <xdr:to>
      <xdr:col>72</xdr:col>
      <xdr:colOff>38100</xdr:colOff>
      <xdr:row>79</xdr:row>
      <xdr:rowOff>92659</xdr:rowOff>
    </xdr:to>
    <xdr:sp macro="" textlink="">
      <xdr:nvSpPr>
        <xdr:cNvPr id="673" name="楕円 672">
          <a:extLst>
            <a:ext uri="{FF2B5EF4-FFF2-40B4-BE49-F238E27FC236}">
              <a16:creationId xmlns:a16="http://schemas.microsoft.com/office/drawing/2014/main" id="{00000000-0008-0000-0700-0000A1020000}"/>
            </a:ext>
          </a:extLst>
        </xdr:cNvPr>
        <xdr:cNvSpPr/>
      </xdr:nvSpPr>
      <xdr:spPr>
        <a:xfrm>
          <a:off x="13652500" y="1353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83786</xdr:rowOff>
    </xdr:from>
    <xdr:ext cx="378565"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3514017" y="136283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159119</xdr:rowOff>
    </xdr:from>
    <xdr:to>
      <xdr:col>67</xdr:col>
      <xdr:colOff>101600</xdr:colOff>
      <xdr:row>79</xdr:row>
      <xdr:rowOff>89269</xdr:rowOff>
    </xdr:to>
    <xdr:sp macro="" textlink="">
      <xdr:nvSpPr>
        <xdr:cNvPr id="675" name="楕円 674">
          <a:extLst>
            <a:ext uri="{FF2B5EF4-FFF2-40B4-BE49-F238E27FC236}">
              <a16:creationId xmlns:a16="http://schemas.microsoft.com/office/drawing/2014/main" id="{00000000-0008-0000-0700-0000A3020000}"/>
            </a:ext>
          </a:extLst>
        </xdr:cNvPr>
        <xdr:cNvSpPr/>
      </xdr:nvSpPr>
      <xdr:spPr>
        <a:xfrm>
          <a:off x="12763500" y="1353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80396</xdr:rowOff>
    </xdr:from>
    <xdr:ext cx="378565"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625017" y="136249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a:extLst>
            <a:ext uri="{FF2B5EF4-FFF2-40B4-BE49-F238E27FC236}">
              <a16:creationId xmlns:a16="http://schemas.microsoft.com/office/drawing/2014/main" id="{00000000-0008-0000-0700-0000A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a:extLst>
            <a:ext uri="{FF2B5EF4-FFF2-40B4-BE49-F238E27FC236}">
              <a16:creationId xmlns:a16="http://schemas.microsoft.com/office/drawing/2014/main" id="{00000000-0008-0000-0700-0000B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74955</xdr:rowOff>
    </xdr:from>
    <xdr:to>
      <xdr:col>85</xdr:col>
      <xdr:colOff>126364</xdr:colOff>
      <xdr:row>98</xdr:row>
      <xdr:rowOff>28181</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6317595" y="15505455"/>
          <a:ext cx="1269" cy="132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32008</xdr:rowOff>
    </xdr:from>
    <xdr:ext cx="534377" cy="259045"/>
    <xdr:sp macro="" textlink="">
      <xdr:nvSpPr>
        <xdr:cNvPr id="701" name="公債費最小値テキスト">
          <a:extLst>
            <a:ext uri="{FF2B5EF4-FFF2-40B4-BE49-F238E27FC236}">
              <a16:creationId xmlns:a16="http://schemas.microsoft.com/office/drawing/2014/main" id="{00000000-0008-0000-0700-0000BD020000}"/>
            </a:ext>
          </a:extLst>
        </xdr:cNvPr>
        <xdr:cNvSpPr txBox="1"/>
      </xdr:nvSpPr>
      <xdr:spPr>
        <a:xfrm>
          <a:off x="16370300" y="1683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28181</xdr:rowOff>
    </xdr:from>
    <xdr:to>
      <xdr:col>86</xdr:col>
      <xdr:colOff>25400</xdr:colOff>
      <xdr:row>98</xdr:row>
      <xdr:rowOff>28181</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6830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21632</xdr:rowOff>
    </xdr:from>
    <xdr:ext cx="599010" cy="259045"/>
    <xdr:sp macro="" textlink="">
      <xdr:nvSpPr>
        <xdr:cNvPr id="703" name="公債費最大値テキスト">
          <a:extLst>
            <a:ext uri="{FF2B5EF4-FFF2-40B4-BE49-F238E27FC236}">
              <a16:creationId xmlns:a16="http://schemas.microsoft.com/office/drawing/2014/main" id="{00000000-0008-0000-0700-0000BF020000}"/>
            </a:ext>
          </a:extLst>
        </xdr:cNvPr>
        <xdr:cNvSpPr txBox="1"/>
      </xdr:nvSpPr>
      <xdr:spPr>
        <a:xfrm>
          <a:off x="16370300" y="15280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74955</xdr:rowOff>
    </xdr:from>
    <xdr:to>
      <xdr:col>86</xdr:col>
      <xdr:colOff>25400</xdr:colOff>
      <xdr:row>90</xdr:row>
      <xdr:rowOff>74955</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6230600" y="15505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65532</xdr:rowOff>
    </xdr:from>
    <xdr:to>
      <xdr:col>85</xdr:col>
      <xdr:colOff>127000</xdr:colOff>
      <xdr:row>96</xdr:row>
      <xdr:rowOff>77788</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5481300" y="16524732"/>
          <a:ext cx="838200" cy="12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48226</xdr:rowOff>
    </xdr:from>
    <xdr:ext cx="534377" cy="259045"/>
    <xdr:sp macro="" textlink="">
      <xdr:nvSpPr>
        <xdr:cNvPr id="706" name="公債費平均値テキスト">
          <a:extLst>
            <a:ext uri="{FF2B5EF4-FFF2-40B4-BE49-F238E27FC236}">
              <a16:creationId xmlns:a16="http://schemas.microsoft.com/office/drawing/2014/main" id="{00000000-0008-0000-0700-0000C2020000}"/>
            </a:ext>
          </a:extLst>
        </xdr:cNvPr>
        <xdr:cNvSpPr txBox="1"/>
      </xdr:nvSpPr>
      <xdr:spPr>
        <a:xfrm>
          <a:off x="16370300" y="16164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25349</xdr:rowOff>
    </xdr:from>
    <xdr:to>
      <xdr:col>85</xdr:col>
      <xdr:colOff>177800</xdr:colOff>
      <xdr:row>95</xdr:row>
      <xdr:rowOff>126949</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62687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12802</xdr:rowOff>
    </xdr:from>
    <xdr:to>
      <xdr:col>81</xdr:col>
      <xdr:colOff>50800</xdr:colOff>
      <xdr:row>96</xdr:row>
      <xdr:rowOff>65532</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4592300" y="16472002"/>
          <a:ext cx="889000" cy="5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39827</xdr:rowOff>
    </xdr:from>
    <xdr:to>
      <xdr:col>81</xdr:col>
      <xdr:colOff>101600</xdr:colOff>
      <xdr:row>95</xdr:row>
      <xdr:rowOff>141427</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5430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157954</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10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12802</xdr:rowOff>
    </xdr:from>
    <xdr:to>
      <xdr:col>76</xdr:col>
      <xdr:colOff>114300</xdr:colOff>
      <xdr:row>96</xdr:row>
      <xdr:rowOff>35637</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flipV="1">
          <a:off x="13703300" y="16472002"/>
          <a:ext cx="889000" cy="2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32741</xdr:rowOff>
    </xdr:from>
    <xdr:to>
      <xdr:col>76</xdr:col>
      <xdr:colOff>165100</xdr:colOff>
      <xdr:row>95</xdr:row>
      <xdr:rowOff>134341</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45415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150868</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09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35637</xdr:rowOff>
    </xdr:from>
    <xdr:to>
      <xdr:col>71</xdr:col>
      <xdr:colOff>177800</xdr:colOff>
      <xdr:row>96</xdr:row>
      <xdr:rowOff>102425</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flipV="1">
          <a:off x="12814300" y="16494837"/>
          <a:ext cx="889000" cy="66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10846</xdr:rowOff>
    </xdr:from>
    <xdr:to>
      <xdr:col>72</xdr:col>
      <xdr:colOff>38100</xdr:colOff>
      <xdr:row>95</xdr:row>
      <xdr:rowOff>112446</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3652500" y="16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128973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07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150622</xdr:rowOff>
    </xdr:from>
    <xdr:to>
      <xdr:col>67</xdr:col>
      <xdr:colOff>101600</xdr:colOff>
      <xdr:row>95</xdr:row>
      <xdr:rowOff>80772</xdr:rowOff>
    </xdr:to>
    <xdr:sp macro="" textlink="">
      <xdr:nvSpPr>
        <xdr:cNvPr id="717" name="フローチャート: 判断 716">
          <a:extLst>
            <a:ext uri="{FF2B5EF4-FFF2-40B4-BE49-F238E27FC236}">
              <a16:creationId xmlns:a16="http://schemas.microsoft.com/office/drawing/2014/main" id="{00000000-0008-0000-0700-0000CD020000}"/>
            </a:ext>
          </a:extLst>
        </xdr:cNvPr>
        <xdr:cNvSpPr/>
      </xdr:nvSpPr>
      <xdr:spPr>
        <a:xfrm>
          <a:off x="12763500" y="1626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97299</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04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26988</xdr:rowOff>
    </xdr:from>
    <xdr:to>
      <xdr:col>85</xdr:col>
      <xdr:colOff>177800</xdr:colOff>
      <xdr:row>96</xdr:row>
      <xdr:rowOff>128588</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6268700" y="1648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5415</xdr:rowOff>
    </xdr:from>
    <xdr:ext cx="534377" cy="259045"/>
    <xdr:sp macro="" textlink="">
      <xdr:nvSpPr>
        <xdr:cNvPr id="725" name="公債費該当値テキスト">
          <a:extLst>
            <a:ext uri="{FF2B5EF4-FFF2-40B4-BE49-F238E27FC236}">
              <a16:creationId xmlns:a16="http://schemas.microsoft.com/office/drawing/2014/main" id="{00000000-0008-0000-0700-0000D5020000}"/>
            </a:ext>
          </a:extLst>
        </xdr:cNvPr>
        <xdr:cNvSpPr txBox="1"/>
      </xdr:nvSpPr>
      <xdr:spPr>
        <a:xfrm>
          <a:off x="16370300" y="1646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14732</xdr:rowOff>
    </xdr:from>
    <xdr:to>
      <xdr:col>81</xdr:col>
      <xdr:colOff>101600</xdr:colOff>
      <xdr:row>96</xdr:row>
      <xdr:rowOff>116332</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5430500" y="1647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107459</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5214111" y="1656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133452</xdr:rowOff>
    </xdr:from>
    <xdr:to>
      <xdr:col>76</xdr:col>
      <xdr:colOff>165100</xdr:colOff>
      <xdr:row>96</xdr:row>
      <xdr:rowOff>63602</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4541500" y="1642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54729</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4325111" y="1651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156287</xdr:rowOff>
    </xdr:from>
    <xdr:to>
      <xdr:col>72</xdr:col>
      <xdr:colOff>38100</xdr:colOff>
      <xdr:row>96</xdr:row>
      <xdr:rowOff>86437</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3652500" y="1644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77564</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3436111" y="1653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51625</xdr:rowOff>
    </xdr:from>
    <xdr:to>
      <xdr:col>67</xdr:col>
      <xdr:colOff>101600</xdr:colOff>
      <xdr:row>96</xdr:row>
      <xdr:rowOff>153225</xdr:rowOff>
    </xdr:to>
    <xdr:sp macro="" textlink="">
      <xdr:nvSpPr>
        <xdr:cNvPr id="732" name="楕円 731">
          <a:extLst>
            <a:ext uri="{FF2B5EF4-FFF2-40B4-BE49-F238E27FC236}">
              <a16:creationId xmlns:a16="http://schemas.microsoft.com/office/drawing/2014/main" id="{00000000-0008-0000-0700-0000DC020000}"/>
            </a:ext>
          </a:extLst>
        </xdr:cNvPr>
        <xdr:cNvSpPr/>
      </xdr:nvSpPr>
      <xdr:spPr>
        <a:xfrm>
          <a:off x="12763500" y="1651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144352</xdr:rowOff>
    </xdr:from>
    <xdr:ext cx="534377"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2547111" y="1660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a:extLst>
            <a:ext uri="{FF2B5EF4-FFF2-40B4-BE49-F238E27FC236}">
              <a16:creationId xmlns:a16="http://schemas.microsoft.com/office/drawing/2014/main" id="{00000000-0008-0000-0700-0000F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74778</xdr:rowOff>
    </xdr:from>
    <xdr:to>
      <xdr:col>116</xdr:col>
      <xdr:colOff>62864</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22159595" y="5218278"/>
          <a:ext cx="1269" cy="143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168724</xdr:rowOff>
    </xdr:from>
    <xdr:ext cx="249299" cy="259045"/>
    <xdr:sp macro="" textlink="">
      <xdr:nvSpPr>
        <xdr:cNvPr id="756" name="諸支出金最小値テキスト">
          <a:extLst>
            <a:ext uri="{FF2B5EF4-FFF2-40B4-BE49-F238E27FC236}">
              <a16:creationId xmlns:a16="http://schemas.microsoft.com/office/drawing/2014/main" id="{00000000-0008-0000-0700-0000F4020000}"/>
            </a:ext>
          </a:extLst>
        </xdr:cNvPr>
        <xdr:cNvSpPr txBox="1"/>
      </xdr:nvSpPr>
      <xdr:spPr>
        <a:xfrm>
          <a:off x="22212300" y="66838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21455</xdr:rowOff>
    </xdr:from>
    <xdr:ext cx="469744" cy="259045"/>
    <xdr:sp macro="" textlink="">
      <xdr:nvSpPr>
        <xdr:cNvPr id="758" name="諸支出金最大値テキスト">
          <a:extLst>
            <a:ext uri="{FF2B5EF4-FFF2-40B4-BE49-F238E27FC236}">
              <a16:creationId xmlns:a16="http://schemas.microsoft.com/office/drawing/2014/main" id="{00000000-0008-0000-0700-0000F6020000}"/>
            </a:ext>
          </a:extLst>
        </xdr:cNvPr>
        <xdr:cNvSpPr txBox="1"/>
      </xdr:nvSpPr>
      <xdr:spPr>
        <a:xfrm>
          <a:off x="22212300" y="499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74778</xdr:rowOff>
    </xdr:from>
    <xdr:to>
      <xdr:col>116</xdr:col>
      <xdr:colOff>152400</xdr:colOff>
      <xdr:row>30</xdr:row>
      <xdr:rowOff>74778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521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86174</xdr:rowOff>
    </xdr:from>
    <xdr:ext cx="313932" cy="259045"/>
    <xdr:sp macro="" textlink="">
      <xdr:nvSpPr>
        <xdr:cNvPr id="761" name="諸支出金平均値テキスト">
          <a:extLst>
            <a:ext uri="{FF2B5EF4-FFF2-40B4-BE49-F238E27FC236}">
              <a16:creationId xmlns:a16="http://schemas.microsoft.com/office/drawing/2014/main" id="{00000000-0008-0000-0700-0000F9020000}"/>
            </a:ext>
          </a:extLst>
        </xdr:cNvPr>
        <xdr:cNvSpPr txBox="1"/>
      </xdr:nvSpPr>
      <xdr:spPr>
        <a:xfrm>
          <a:off x="22212300" y="642982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63297</xdr:rowOff>
    </xdr:from>
    <xdr:to>
      <xdr:col>116</xdr:col>
      <xdr:colOff>114300</xdr:colOff>
      <xdr:row>38</xdr:row>
      <xdr:rowOff>164897</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2110700" y="657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36779</xdr:rowOff>
    </xdr:from>
    <xdr:to>
      <xdr:col>112</xdr:col>
      <xdr:colOff>38100</xdr:colOff>
      <xdr:row>38</xdr:row>
      <xdr:rowOff>138379</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1272500" y="655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154906</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66333" y="63271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158852</xdr:rowOff>
    </xdr:from>
    <xdr:to>
      <xdr:col>107</xdr:col>
      <xdr:colOff>101600</xdr:colOff>
      <xdr:row>38</xdr:row>
      <xdr:rowOff>89002</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0383500" y="650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105529</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5017" y="6277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140107</xdr:rowOff>
    </xdr:from>
    <xdr:to>
      <xdr:col>102</xdr:col>
      <xdr:colOff>165100</xdr:colOff>
      <xdr:row>37</xdr:row>
      <xdr:rowOff>70257</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9494500" y="631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86784</xdr:rowOff>
    </xdr:from>
    <xdr:ext cx="378565"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6017" y="6087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94843</xdr:rowOff>
    </xdr:from>
    <xdr:to>
      <xdr:col>98</xdr:col>
      <xdr:colOff>38100</xdr:colOff>
      <xdr:row>38</xdr:row>
      <xdr:rowOff>24994</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8605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41520</xdr:rowOff>
    </xdr:from>
    <xdr:ext cx="378565"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7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41724</xdr:rowOff>
    </xdr:from>
    <xdr:ext cx="249299" cy="259045"/>
    <xdr:sp macro="" textlink="">
      <xdr:nvSpPr>
        <xdr:cNvPr id="780" name="諸支出金該当値テキスト">
          <a:extLst>
            <a:ext uri="{FF2B5EF4-FFF2-40B4-BE49-F238E27FC236}">
              <a16:creationId xmlns:a16="http://schemas.microsoft.com/office/drawing/2014/main" id="{00000000-0008-0000-0700-00000C030000}"/>
            </a:ext>
          </a:extLst>
        </xdr:cNvPr>
        <xdr:cNvSpPr txBox="1"/>
      </xdr:nvSpPr>
      <xdr:spPr>
        <a:xfrm>
          <a:off x="22212300" y="65568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1" name="前年度繰上充用金グラフ枠">
          <a:extLst>
            <a:ext uri="{FF2B5EF4-FFF2-40B4-BE49-F238E27FC236}">
              <a16:creationId xmlns:a16="http://schemas.microsoft.com/office/drawing/2014/main" id="{00000000-0008-0000-0700-00002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13" name="前年度繰上充用金最小値テキスト">
          <a:extLst>
            <a:ext uri="{FF2B5EF4-FFF2-40B4-BE49-F238E27FC236}">
              <a16:creationId xmlns:a16="http://schemas.microsoft.com/office/drawing/2014/main" id="{00000000-0008-0000-0700-00002D030000}"/>
            </a:ext>
          </a:extLst>
        </xdr:cNvPr>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15" name="前年度繰上充用金最大値テキスト">
          <a:extLst>
            <a:ext uri="{FF2B5EF4-FFF2-40B4-BE49-F238E27FC236}">
              <a16:creationId xmlns:a16="http://schemas.microsoft.com/office/drawing/2014/main" id="{00000000-0008-0000-0700-00002F030000}"/>
            </a:ext>
          </a:extLst>
        </xdr:cNvPr>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18" name="前年度繰上充用金平均値テキスト">
          <a:extLst>
            <a:ext uri="{FF2B5EF4-FFF2-40B4-BE49-F238E27FC236}">
              <a16:creationId xmlns:a16="http://schemas.microsoft.com/office/drawing/2014/main" id="{00000000-0008-0000-0700-000032030000}"/>
            </a:ext>
          </a:extLst>
        </xdr:cNvPr>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0" name="直線コネクタ 819">
          <a:extLst>
            <a:ext uri="{FF2B5EF4-FFF2-40B4-BE49-F238E27FC236}">
              <a16:creationId xmlns:a16="http://schemas.microsoft.com/office/drawing/2014/main" id="{00000000-0008-0000-0700-000034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3" name="直線コネクタ 822">
          <a:extLst>
            <a:ext uri="{FF2B5EF4-FFF2-40B4-BE49-F238E27FC236}">
              <a16:creationId xmlns:a16="http://schemas.microsoft.com/office/drawing/2014/main" id="{00000000-0008-0000-0700-000037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127000</xdr:rowOff>
    </xdr:from>
    <xdr:to>
      <xdr:col>107</xdr:col>
      <xdr:colOff>101600</xdr:colOff>
      <xdr:row>57</xdr:row>
      <xdr:rowOff>57150</xdr:rowOff>
    </xdr:to>
    <xdr:sp macro="" textlink="">
      <xdr:nvSpPr>
        <xdr:cNvPr id="824" name="フローチャート: 判断 823">
          <a:extLst>
            <a:ext uri="{FF2B5EF4-FFF2-40B4-BE49-F238E27FC236}">
              <a16:creationId xmlns:a16="http://schemas.microsoft.com/office/drawing/2014/main" id="{00000000-0008-0000-0700-000038030000}"/>
            </a:ext>
          </a:extLst>
        </xdr:cNvPr>
        <xdr:cNvSpPr/>
      </xdr:nvSpPr>
      <xdr:spPr>
        <a:xfrm>
          <a:off x="2038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73677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6" name="直線コネクタ 825">
          <a:extLst>
            <a:ext uri="{FF2B5EF4-FFF2-40B4-BE49-F238E27FC236}">
              <a16:creationId xmlns:a16="http://schemas.microsoft.com/office/drawing/2014/main" id="{00000000-0008-0000-0700-00003A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51</xdr:row>
      <xdr:rowOff>31750</xdr:rowOff>
    </xdr:from>
    <xdr:to>
      <xdr:col>102</xdr:col>
      <xdr:colOff>165100</xdr:colOff>
      <xdr:row>51</xdr:row>
      <xdr:rowOff>133350</xdr:rowOff>
    </xdr:to>
    <xdr:sp macro="" textlink="">
      <xdr:nvSpPr>
        <xdr:cNvPr id="827" name="フローチャート: 判断 826">
          <a:extLst>
            <a:ext uri="{FF2B5EF4-FFF2-40B4-BE49-F238E27FC236}">
              <a16:creationId xmlns:a16="http://schemas.microsoft.com/office/drawing/2014/main" id="{00000000-0008-0000-0700-00003B030000}"/>
            </a:ext>
          </a:extLst>
        </xdr:cNvPr>
        <xdr:cNvSpPr/>
      </xdr:nvSpPr>
      <xdr:spPr>
        <a:xfrm>
          <a:off x="19494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49</xdr:row>
      <xdr:rowOff>149877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420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9" name="フローチャート: 判断 828">
          <a:extLst>
            <a:ext uri="{FF2B5EF4-FFF2-40B4-BE49-F238E27FC236}">
              <a16:creationId xmlns:a16="http://schemas.microsoft.com/office/drawing/2014/main" id="{00000000-0008-0000-0700-00003D030000}"/>
            </a:ext>
          </a:extLst>
        </xdr:cNvPr>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37" name="前年度繰上充用金該当値テキスト">
          <a:extLst>
            <a:ext uri="{FF2B5EF4-FFF2-40B4-BE49-F238E27FC236}">
              <a16:creationId xmlns:a16="http://schemas.microsoft.com/office/drawing/2014/main" id="{00000000-0008-0000-0700-000045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0" name="楕円 839">
          <a:extLst>
            <a:ext uri="{FF2B5EF4-FFF2-40B4-BE49-F238E27FC236}">
              <a16:creationId xmlns:a16="http://schemas.microsoft.com/office/drawing/2014/main" id="{00000000-0008-0000-0700-000048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2" name="楕円 841">
          <a:extLst>
            <a:ext uri="{FF2B5EF4-FFF2-40B4-BE49-F238E27FC236}">
              <a16:creationId xmlns:a16="http://schemas.microsoft.com/office/drawing/2014/main" id="{00000000-0008-0000-0700-00004A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3" name="テキスト ボックス 842">
          <a:extLst>
            <a:ext uri="{FF2B5EF4-FFF2-40B4-BE49-F238E27FC236}">
              <a16:creationId xmlns:a16="http://schemas.microsoft.com/office/drawing/2014/main" id="{00000000-0008-0000-0700-00004B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4" name="楕円 843">
          <a:extLst>
            <a:ext uri="{FF2B5EF4-FFF2-40B4-BE49-F238E27FC236}">
              <a16:creationId xmlns:a16="http://schemas.microsoft.com/office/drawing/2014/main" id="{00000000-0008-0000-0700-00004C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45" name="テキスト ボックス 844">
          <a:extLst>
            <a:ext uri="{FF2B5EF4-FFF2-40B4-BE49-F238E27FC236}">
              <a16:creationId xmlns:a16="http://schemas.microsoft.com/office/drawing/2014/main" id="{00000000-0008-0000-0700-00004D030000}"/>
            </a:ext>
          </a:extLst>
        </xdr:cNvPr>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6" name="正方形/長方形 845">
          <a:extLst>
            <a:ext uri="{FF2B5EF4-FFF2-40B4-BE49-F238E27FC236}">
              <a16:creationId xmlns:a16="http://schemas.microsoft.com/office/drawing/2014/main" id="{00000000-0008-0000-0700-00004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7" name="正方形/長方形 846">
          <a:extLst>
            <a:ext uri="{FF2B5EF4-FFF2-40B4-BE49-F238E27FC236}">
              <a16:creationId xmlns:a16="http://schemas.microsoft.com/office/drawing/2014/main" id="{00000000-0008-0000-0700-00004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8" name="テキスト ボックス 847">
          <a:extLst>
            <a:ext uri="{FF2B5EF4-FFF2-40B4-BE49-F238E27FC236}">
              <a16:creationId xmlns:a16="http://schemas.microsoft.com/office/drawing/2014/main" id="{00000000-0008-0000-0700-00005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目的別歳出では、総務費と労働費において類似団体平均を上回っている。総務費は新庁舎建設による増加、労働費は勤労住宅資金融資に係る預託金が他団体よりも多いことが考えられる。なお、令和元年度は預託金額を減らしたため、労働費は前年度比</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の減となっている。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各目的において比較的大幅に増加している要因は、衛生費は塵芥現場職員詰所の整備、商工費は白雲谷温泉ゆぴかの大規模改修及びプレミアム付商品券事業の委託、土木費は堀井城跡ふれあい公園や新都市南北線の整備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また、比較的減少幅の大きい農林水産業費については、前年度に補助金を交付した畜産クラスター事業がなかったためである。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兵庫県小野市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「行政も経営」の基本理念の下、無駄や非効率の改善を進め、</a:t>
          </a:r>
          <a:r>
            <a:rPr kumimoji="1" lang="en-US" altLang="ja-JP" sz="1400">
              <a:latin typeface="ＭＳ ゴシック" pitchFamily="49" charset="-128"/>
              <a:ea typeface="ＭＳ ゴシック" pitchFamily="49" charset="-128"/>
            </a:rPr>
            <a:t>42</a:t>
          </a:r>
          <a:r>
            <a:rPr kumimoji="1" lang="ja-JP" altLang="en-US" sz="1400">
              <a:latin typeface="ＭＳ ゴシック" pitchFamily="49" charset="-128"/>
              <a:ea typeface="ＭＳ ゴシック" pitchFamily="49" charset="-128"/>
            </a:rPr>
            <a:t>年連続で実質収支の黒字を達成した。一方、実質単年度収支は財政調整基金</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億円取り崩したことにより、</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年連続で赤字となった。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今後、新庁舎建設等に係る公債費や施設管理費の増に伴い、財政調整基金の取崩額が増加することが見込まれ、当面は実質単年度収支の標準財政規模比は悪化することが予想される。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兵庫県小野市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令和元年度においても、実質赤字及び資金不足となった会計はないため、全会計を対象とした実質収支の赤字額の標準財政規模に対する比率である連結実質赤字比率については、値なしとなった。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今後も対象会計それぞれについて赤字決算とならないよう、引き続き健全な財政運営に努める。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okadar\Desktop\&#12304;1008&#32224;&#20999;&#12305;&#36001;&#25919;&#29366;&#27841;&#36039;&#26009;&#38598;\&#12304;&#36001;&#25919;&#29366;&#27841;&#36039;&#26009;&#38598;&#12305;_282189_&#23567;&#37326;&#24066;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CV51">
            <v>12.5</v>
          </cell>
        </row>
        <row r="53">
          <cell r="BX53">
            <v>51.1</v>
          </cell>
          <cell r="CF53">
            <v>52.2</v>
          </cell>
          <cell r="CN53">
            <v>53.9</v>
          </cell>
          <cell r="CV53">
            <v>51.3</v>
          </cell>
        </row>
        <row r="55">
          <cell r="AN55" t="str">
            <v>類似団体内平均値</v>
          </cell>
          <cell r="BX55">
            <v>52.3</v>
          </cell>
          <cell r="CF55">
            <v>55.4</v>
          </cell>
          <cell r="CN55">
            <v>52.7</v>
          </cell>
          <cell r="CV55">
            <v>49.7</v>
          </cell>
        </row>
        <row r="57">
          <cell r="BX57">
            <v>57.1</v>
          </cell>
          <cell r="CF57">
            <v>58.7</v>
          </cell>
          <cell r="CN57">
            <v>59.9</v>
          </cell>
          <cell r="CV57">
            <v>60.6</v>
          </cell>
        </row>
        <row r="72">
          <cell r="BP72" t="str">
            <v>H27</v>
          </cell>
          <cell r="BX72" t="str">
            <v>H28</v>
          </cell>
          <cell r="CF72" t="str">
            <v>H29</v>
          </cell>
          <cell r="CN72" t="str">
            <v>H30</v>
          </cell>
          <cell r="CV72" t="str">
            <v>R01</v>
          </cell>
        </row>
        <row r="73">
          <cell r="AN73" t="str">
            <v>当該団体値</v>
          </cell>
          <cell r="CV73">
            <v>12.5</v>
          </cell>
        </row>
        <row r="75">
          <cell r="BP75">
            <v>5.2</v>
          </cell>
          <cell r="BX75">
            <v>4.3</v>
          </cell>
          <cell r="CF75">
            <v>3.9</v>
          </cell>
          <cell r="CN75">
            <v>4</v>
          </cell>
          <cell r="CV75">
            <v>4.0999999999999996</v>
          </cell>
        </row>
        <row r="77">
          <cell r="AN77" t="str">
            <v>類似団体内平均値</v>
          </cell>
          <cell r="BP77">
            <v>56.8</v>
          </cell>
          <cell r="BX77">
            <v>52.3</v>
          </cell>
          <cell r="CF77">
            <v>55.4</v>
          </cell>
          <cell r="CN77">
            <v>52.7</v>
          </cell>
          <cell r="CV77">
            <v>49.7</v>
          </cell>
        </row>
        <row r="79">
          <cell r="BP79">
            <v>10.199999999999999</v>
          </cell>
          <cell r="BX79">
            <v>10</v>
          </cell>
          <cell r="CF79">
            <v>9.6999999999999993</v>
          </cell>
          <cell r="CN79">
            <v>9.5</v>
          </cell>
          <cell r="CV79">
            <v>9.1999999999999993</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25002654</v>
      </c>
      <c r="BO4" s="424"/>
      <c r="BP4" s="424"/>
      <c r="BQ4" s="424"/>
      <c r="BR4" s="424"/>
      <c r="BS4" s="424"/>
      <c r="BT4" s="424"/>
      <c r="BU4" s="425"/>
      <c r="BV4" s="423">
        <v>20913561</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3.9</v>
      </c>
      <c r="CU4" s="608"/>
      <c r="CV4" s="608"/>
      <c r="CW4" s="608"/>
      <c r="CX4" s="608"/>
      <c r="CY4" s="608"/>
      <c r="CZ4" s="608"/>
      <c r="DA4" s="609"/>
      <c r="DB4" s="607">
        <v>3.4</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24438080</v>
      </c>
      <c r="BO5" s="429"/>
      <c r="BP5" s="429"/>
      <c r="BQ5" s="429"/>
      <c r="BR5" s="429"/>
      <c r="BS5" s="429"/>
      <c r="BT5" s="429"/>
      <c r="BU5" s="430"/>
      <c r="BV5" s="428">
        <v>20285205</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91.4</v>
      </c>
      <c r="CU5" s="399"/>
      <c r="CV5" s="399"/>
      <c r="CW5" s="399"/>
      <c r="CX5" s="399"/>
      <c r="CY5" s="399"/>
      <c r="CZ5" s="399"/>
      <c r="DA5" s="400"/>
      <c r="DB5" s="398">
        <v>90.4</v>
      </c>
      <c r="DC5" s="399"/>
      <c r="DD5" s="399"/>
      <c r="DE5" s="399"/>
      <c r="DF5" s="399"/>
      <c r="DG5" s="399"/>
      <c r="DH5" s="399"/>
      <c r="DI5" s="400"/>
      <c r="DJ5" s="186"/>
      <c r="DK5" s="186"/>
      <c r="DL5" s="186"/>
      <c r="DM5" s="186"/>
      <c r="DN5" s="186"/>
      <c r="DO5" s="186"/>
    </row>
    <row r="6" spans="1:119" ht="18.75" customHeight="1" x14ac:dyDescent="0.15">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102</v>
      </c>
      <c r="AV6" s="486"/>
      <c r="AW6" s="486"/>
      <c r="AX6" s="486"/>
      <c r="AY6" s="408" t="s">
        <v>103</v>
      </c>
      <c r="AZ6" s="409"/>
      <c r="BA6" s="409"/>
      <c r="BB6" s="409"/>
      <c r="BC6" s="409"/>
      <c r="BD6" s="409"/>
      <c r="BE6" s="409"/>
      <c r="BF6" s="409"/>
      <c r="BG6" s="409"/>
      <c r="BH6" s="409"/>
      <c r="BI6" s="409"/>
      <c r="BJ6" s="409"/>
      <c r="BK6" s="409"/>
      <c r="BL6" s="409"/>
      <c r="BM6" s="410"/>
      <c r="BN6" s="428">
        <v>564574</v>
      </c>
      <c r="BO6" s="429"/>
      <c r="BP6" s="429"/>
      <c r="BQ6" s="429"/>
      <c r="BR6" s="429"/>
      <c r="BS6" s="429"/>
      <c r="BT6" s="429"/>
      <c r="BU6" s="430"/>
      <c r="BV6" s="428">
        <v>628356</v>
      </c>
      <c r="BW6" s="429"/>
      <c r="BX6" s="429"/>
      <c r="BY6" s="429"/>
      <c r="BZ6" s="429"/>
      <c r="CA6" s="429"/>
      <c r="CB6" s="429"/>
      <c r="CC6" s="430"/>
      <c r="CD6" s="437" t="s">
        <v>104</v>
      </c>
      <c r="CE6" s="438"/>
      <c r="CF6" s="438"/>
      <c r="CG6" s="438"/>
      <c r="CH6" s="438"/>
      <c r="CI6" s="438"/>
      <c r="CJ6" s="438"/>
      <c r="CK6" s="438"/>
      <c r="CL6" s="438"/>
      <c r="CM6" s="438"/>
      <c r="CN6" s="438"/>
      <c r="CO6" s="438"/>
      <c r="CP6" s="438"/>
      <c r="CQ6" s="438"/>
      <c r="CR6" s="438"/>
      <c r="CS6" s="439"/>
      <c r="CT6" s="581">
        <v>96.4</v>
      </c>
      <c r="CU6" s="582"/>
      <c r="CV6" s="582"/>
      <c r="CW6" s="582"/>
      <c r="CX6" s="582"/>
      <c r="CY6" s="582"/>
      <c r="CZ6" s="582"/>
      <c r="DA6" s="583"/>
      <c r="DB6" s="581">
        <v>96.7</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105</v>
      </c>
      <c r="AN7" s="402"/>
      <c r="AO7" s="402"/>
      <c r="AP7" s="402"/>
      <c r="AQ7" s="402"/>
      <c r="AR7" s="402"/>
      <c r="AS7" s="402"/>
      <c r="AT7" s="403"/>
      <c r="AU7" s="485" t="s">
        <v>106</v>
      </c>
      <c r="AV7" s="486"/>
      <c r="AW7" s="486"/>
      <c r="AX7" s="486"/>
      <c r="AY7" s="408" t="s">
        <v>107</v>
      </c>
      <c r="AZ7" s="409"/>
      <c r="BA7" s="409"/>
      <c r="BB7" s="409"/>
      <c r="BC7" s="409"/>
      <c r="BD7" s="409"/>
      <c r="BE7" s="409"/>
      <c r="BF7" s="409"/>
      <c r="BG7" s="409"/>
      <c r="BH7" s="409"/>
      <c r="BI7" s="409"/>
      <c r="BJ7" s="409"/>
      <c r="BK7" s="409"/>
      <c r="BL7" s="409"/>
      <c r="BM7" s="410"/>
      <c r="BN7" s="428">
        <v>124732</v>
      </c>
      <c r="BO7" s="429"/>
      <c r="BP7" s="429"/>
      <c r="BQ7" s="429"/>
      <c r="BR7" s="429"/>
      <c r="BS7" s="429"/>
      <c r="BT7" s="429"/>
      <c r="BU7" s="430"/>
      <c r="BV7" s="428">
        <v>231911</v>
      </c>
      <c r="BW7" s="429"/>
      <c r="BX7" s="429"/>
      <c r="BY7" s="429"/>
      <c r="BZ7" s="429"/>
      <c r="CA7" s="429"/>
      <c r="CB7" s="429"/>
      <c r="CC7" s="430"/>
      <c r="CD7" s="437" t="s">
        <v>108</v>
      </c>
      <c r="CE7" s="438"/>
      <c r="CF7" s="438"/>
      <c r="CG7" s="438"/>
      <c r="CH7" s="438"/>
      <c r="CI7" s="438"/>
      <c r="CJ7" s="438"/>
      <c r="CK7" s="438"/>
      <c r="CL7" s="438"/>
      <c r="CM7" s="438"/>
      <c r="CN7" s="438"/>
      <c r="CO7" s="438"/>
      <c r="CP7" s="438"/>
      <c r="CQ7" s="438"/>
      <c r="CR7" s="438"/>
      <c r="CS7" s="439"/>
      <c r="CT7" s="428">
        <v>11358583</v>
      </c>
      <c r="CU7" s="429"/>
      <c r="CV7" s="429"/>
      <c r="CW7" s="429"/>
      <c r="CX7" s="429"/>
      <c r="CY7" s="429"/>
      <c r="CZ7" s="429"/>
      <c r="DA7" s="430"/>
      <c r="DB7" s="428">
        <v>11589277</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109</v>
      </c>
      <c r="AN8" s="402"/>
      <c r="AO8" s="402"/>
      <c r="AP8" s="402"/>
      <c r="AQ8" s="402"/>
      <c r="AR8" s="402"/>
      <c r="AS8" s="402"/>
      <c r="AT8" s="403"/>
      <c r="AU8" s="485" t="s">
        <v>110</v>
      </c>
      <c r="AV8" s="486"/>
      <c r="AW8" s="486"/>
      <c r="AX8" s="486"/>
      <c r="AY8" s="408" t="s">
        <v>111</v>
      </c>
      <c r="AZ8" s="409"/>
      <c r="BA8" s="409"/>
      <c r="BB8" s="409"/>
      <c r="BC8" s="409"/>
      <c r="BD8" s="409"/>
      <c r="BE8" s="409"/>
      <c r="BF8" s="409"/>
      <c r="BG8" s="409"/>
      <c r="BH8" s="409"/>
      <c r="BI8" s="409"/>
      <c r="BJ8" s="409"/>
      <c r="BK8" s="409"/>
      <c r="BL8" s="409"/>
      <c r="BM8" s="410"/>
      <c r="BN8" s="428">
        <v>439842</v>
      </c>
      <c r="BO8" s="429"/>
      <c r="BP8" s="429"/>
      <c r="BQ8" s="429"/>
      <c r="BR8" s="429"/>
      <c r="BS8" s="429"/>
      <c r="BT8" s="429"/>
      <c r="BU8" s="430"/>
      <c r="BV8" s="428">
        <v>396445</v>
      </c>
      <c r="BW8" s="429"/>
      <c r="BX8" s="429"/>
      <c r="BY8" s="429"/>
      <c r="BZ8" s="429"/>
      <c r="CA8" s="429"/>
      <c r="CB8" s="429"/>
      <c r="CC8" s="430"/>
      <c r="CD8" s="437" t="s">
        <v>112</v>
      </c>
      <c r="CE8" s="438"/>
      <c r="CF8" s="438"/>
      <c r="CG8" s="438"/>
      <c r="CH8" s="438"/>
      <c r="CI8" s="438"/>
      <c r="CJ8" s="438"/>
      <c r="CK8" s="438"/>
      <c r="CL8" s="438"/>
      <c r="CM8" s="438"/>
      <c r="CN8" s="438"/>
      <c r="CO8" s="438"/>
      <c r="CP8" s="438"/>
      <c r="CQ8" s="438"/>
      <c r="CR8" s="438"/>
      <c r="CS8" s="439"/>
      <c r="CT8" s="541">
        <v>0.71</v>
      </c>
      <c r="CU8" s="542"/>
      <c r="CV8" s="542"/>
      <c r="CW8" s="542"/>
      <c r="CX8" s="542"/>
      <c r="CY8" s="542"/>
      <c r="CZ8" s="542"/>
      <c r="DA8" s="543"/>
      <c r="DB8" s="541">
        <v>0.7</v>
      </c>
      <c r="DC8" s="542"/>
      <c r="DD8" s="542"/>
      <c r="DE8" s="542"/>
      <c r="DF8" s="542"/>
      <c r="DG8" s="542"/>
      <c r="DH8" s="542"/>
      <c r="DI8" s="543"/>
      <c r="DJ8" s="186"/>
      <c r="DK8" s="186"/>
      <c r="DL8" s="186"/>
      <c r="DM8" s="186"/>
      <c r="DN8" s="186"/>
      <c r="DO8" s="186"/>
    </row>
    <row r="9" spans="1:119" ht="18.75" customHeight="1" thickBot="1" x14ac:dyDescent="0.2">
      <c r="A9" s="187"/>
      <c r="B9" s="570" t="s">
        <v>113</v>
      </c>
      <c r="C9" s="571"/>
      <c r="D9" s="571"/>
      <c r="E9" s="571"/>
      <c r="F9" s="571"/>
      <c r="G9" s="571"/>
      <c r="H9" s="571"/>
      <c r="I9" s="571"/>
      <c r="J9" s="571"/>
      <c r="K9" s="491"/>
      <c r="L9" s="572" t="s">
        <v>114</v>
      </c>
      <c r="M9" s="573"/>
      <c r="N9" s="573"/>
      <c r="O9" s="573"/>
      <c r="P9" s="573"/>
      <c r="Q9" s="574"/>
      <c r="R9" s="575">
        <v>48580</v>
      </c>
      <c r="S9" s="576"/>
      <c r="T9" s="576"/>
      <c r="U9" s="576"/>
      <c r="V9" s="577"/>
      <c r="W9" s="507" t="s">
        <v>115</v>
      </c>
      <c r="X9" s="508"/>
      <c r="Y9" s="508"/>
      <c r="Z9" s="508"/>
      <c r="AA9" s="508"/>
      <c r="AB9" s="508"/>
      <c r="AC9" s="508"/>
      <c r="AD9" s="508"/>
      <c r="AE9" s="508"/>
      <c r="AF9" s="508"/>
      <c r="AG9" s="508"/>
      <c r="AH9" s="508"/>
      <c r="AI9" s="508"/>
      <c r="AJ9" s="508"/>
      <c r="AK9" s="508"/>
      <c r="AL9" s="578"/>
      <c r="AM9" s="497" t="s">
        <v>116</v>
      </c>
      <c r="AN9" s="402"/>
      <c r="AO9" s="402"/>
      <c r="AP9" s="402"/>
      <c r="AQ9" s="402"/>
      <c r="AR9" s="402"/>
      <c r="AS9" s="402"/>
      <c r="AT9" s="403"/>
      <c r="AU9" s="485" t="s">
        <v>117</v>
      </c>
      <c r="AV9" s="486"/>
      <c r="AW9" s="486"/>
      <c r="AX9" s="486"/>
      <c r="AY9" s="408" t="s">
        <v>118</v>
      </c>
      <c r="AZ9" s="409"/>
      <c r="BA9" s="409"/>
      <c r="BB9" s="409"/>
      <c r="BC9" s="409"/>
      <c r="BD9" s="409"/>
      <c r="BE9" s="409"/>
      <c r="BF9" s="409"/>
      <c r="BG9" s="409"/>
      <c r="BH9" s="409"/>
      <c r="BI9" s="409"/>
      <c r="BJ9" s="409"/>
      <c r="BK9" s="409"/>
      <c r="BL9" s="409"/>
      <c r="BM9" s="410"/>
      <c r="BN9" s="428">
        <v>43397</v>
      </c>
      <c r="BO9" s="429"/>
      <c r="BP9" s="429"/>
      <c r="BQ9" s="429"/>
      <c r="BR9" s="429"/>
      <c r="BS9" s="429"/>
      <c r="BT9" s="429"/>
      <c r="BU9" s="430"/>
      <c r="BV9" s="428">
        <v>123430</v>
      </c>
      <c r="BW9" s="429"/>
      <c r="BX9" s="429"/>
      <c r="BY9" s="429"/>
      <c r="BZ9" s="429"/>
      <c r="CA9" s="429"/>
      <c r="CB9" s="429"/>
      <c r="CC9" s="430"/>
      <c r="CD9" s="437" t="s">
        <v>119</v>
      </c>
      <c r="CE9" s="438"/>
      <c r="CF9" s="438"/>
      <c r="CG9" s="438"/>
      <c r="CH9" s="438"/>
      <c r="CI9" s="438"/>
      <c r="CJ9" s="438"/>
      <c r="CK9" s="438"/>
      <c r="CL9" s="438"/>
      <c r="CM9" s="438"/>
      <c r="CN9" s="438"/>
      <c r="CO9" s="438"/>
      <c r="CP9" s="438"/>
      <c r="CQ9" s="438"/>
      <c r="CR9" s="438"/>
      <c r="CS9" s="439"/>
      <c r="CT9" s="398">
        <v>13.7</v>
      </c>
      <c r="CU9" s="399"/>
      <c r="CV9" s="399"/>
      <c r="CW9" s="399"/>
      <c r="CX9" s="399"/>
      <c r="CY9" s="399"/>
      <c r="CZ9" s="399"/>
      <c r="DA9" s="400"/>
      <c r="DB9" s="398">
        <v>13.9</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120</v>
      </c>
      <c r="M10" s="402"/>
      <c r="N10" s="402"/>
      <c r="O10" s="402"/>
      <c r="P10" s="402"/>
      <c r="Q10" s="403"/>
      <c r="R10" s="404">
        <v>49680</v>
      </c>
      <c r="S10" s="405"/>
      <c r="T10" s="405"/>
      <c r="U10" s="405"/>
      <c r="V10" s="407"/>
      <c r="W10" s="579"/>
      <c r="X10" s="390"/>
      <c r="Y10" s="390"/>
      <c r="Z10" s="390"/>
      <c r="AA10" s="390"/>
      <c r="AB10" s="390"/>
      <c r="AC10" s="390"/>
      <c r="AD10" s="390"/>
      <c r="AE10" s="390"/>
      <c r="AF10" s="390"/>
      <c r="AG10" s="390"/>
      <c r="AH10" s="390"/>
      <c r="AI10" s="390"/>
      <c r="AJ10" s="390"/>
      <c r="AK10" s="390"/>
      <c r="AL10" s="580"/>
      <c r="AM10" s="497" t="s">
        <v>121</v>
      </c>
      <c r="AN10" s="402"/>
      <c r="AO10" s="402"/>
      <c r="AP10" s="402"/>
      <c r="AQ10" s="402"/>
      <c r="AR10" s="402"/>
      <c r="AS10" s="402"/>
      <c r="AT10" s="403"/>
      <c r="AU10" s="485" t="s">
        <v>117</v>
      </c>
      <c r="AV10" s="486"/>
      <c r="AW10" s="486"/>
      <c r="AX10" s="486"/>
      <c r="AY10" s="408" t="s">
        <v>122</v>
      </c>
      <c r="AZ10" s="409"/>
      <c r="BA10" s="409"/>
      <c r="BB10" s="409"/>
      <c r="BC10" s="409"/>
      <c r="BD10" s="409"/>
      <c r="BE10" s="409"/>
      <c r="BF10" s="409"/>
      <c r="BG10" s="409"/>
      <c r="BH10" s="409"/>
      <c r="BI10" s="409"/>
      <c r="BJ10" s="409"/>
      <c r="BK10" s="409"/>
      <c r="BL10" s="409"/>
      <c r="BM10" s="410"/>
      <c r="BN10" s="428">
        <v>9400</v>
      </c>
      <c r="BO10" s="429"/>
      <c r="BP10" s="429"/>
      <c r="BQ10" s="429"/>
      <c r="BR10" s="429"/>
      <c r="BS10" s="429"/>
      <c r="BT10" s="429"/>
      <c r="BU10" s="430"/>
      <c r="BV10" s="428">
        <v>11900</v>
      </c>
      <c r="BW10" s="429"/>
      <c r="BX10" s="429"/>
      <c r="BY10" s="429"/>
      <c r="BZ10" s="429"/>
      <c r="CA10" s="429"/>
      <c r="CB10" s="429"/>
      <c r="CC10" s="43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124</v>
      </c>
      <c r="M11" s="475"/>
      <c r="N11" s="475"/>
      <c r="O11" s="475"/>
      <c r="P11" s="475"/>
      <c r="Q11" s="476"/>
      <c r="R11" s="567" t="s">
        <v>125</v>
      </c>
      <c r="S11" s="568"/>
      <c r="T11" s="568"/>
      <c r="U11" s="568"/>
      <c r="V11" s="569"/>
      <c r="W11" s="579"/>
      <c r="X11" s="390"/>
      <c r="Y11" s="390"/>
      <c r="Z11" s="390"/>
      <c r="AA11" s="390"/>
      <c r="AB11" s="390"/>
      <c r="AC11" s="390"/>
      <c r="AD11" s="390"/>
      <c r="AE11" s="390"/>
      <c r="AF11" s="390"/>
      <c r="AG11" s="390"/>
      <c r="AH11" s="390"/>
      <c r="AI11" s="390"/>
      <c r="AJ11" s="390"/>
      <c r="AK11" s="390"/>
      <c r="AL11" s="580"/>
      <c r="AM11" s="497" t="s">
        <v>126</v>
      </c>
      <c r="AN11" s="402"/>
      <c r="AO11" s="402"/>
      <c r="AP11" s="402"/>
      <c r="AQ11" s="402"/>
      <c r="AR11" s="402"/>
      <c r="AS11" s="402"/>
      <c r="AT11" s="403"/>
      <c r="AU11" s="485" t="s">
        <v>94</v>
      </c>
      <c r="AV11" s="486"/>
      <c r="AW11" s="486"/>
      <c r="AX11" s="486"/>
      <c r="AY11" s="408" t="s">
        <v>127</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128</v>
      </c>
      <c r="CE11" s="438"/>
      <c r="CF11" s="438"/>
      <c r="CG11" s="438"/>
      <c r="CH11" s="438"/>
      <c r="CI11" s="438"/>
      <c r="CJ11" s="438"/>
      <c r="CK11" s="438"/>
      <c r="CL11" s="438"/>
      <c r="CM11" s="438"/>
      <c r="CN11" s="438"/>
      <c r="CO11" s="438"/>
      <c r="CP11" s="438"/>
      <c r="CQ11" s="438"/>
      <c r="CR11" s="438"/>
      <c r="CS11" s="439"/>
      <c r="CT11" s="541" t="s">
        <v>129</v>
      </c>
      <c r="CU11" s="542"/>
      <c r="CV11" s="542"/>
      <c r="CW11" s="542"/>
      <c r="CX11" s="542"/>
      <c r="CY11" s="542"/>
      <c r="CZ11" s="542"/>
      <c r="DA11" s="543"/>
      <c r="DB11" s="541" t="s">
        <v>129</v>
      </c>
      <c r="DC11" s="542"/>
      <c r="DD11" s="542"/>
      <c r="DE11" s="542"/>
      <c r="DF11" s="542"/>
      <c r="DG11" s="542"/>
      <c r="DH11" s="542"/>
      <c r="DI11" s="543"/>
      <c r="DJ11" s="186"/>
      <c r="DK11" s="186"/>
      <c r="DL11" s="186"/>
      <c r="DM11" s="186"/>
      <c r="DN11" s="186"/>
      <c r="DO11" s="186"/>
    </row>
    <row r="12" spans="1:119" ht="18.75" customHeight="1" x14ac:dyDescent="0.15">
      <c r="A12" s="187"/>
      <c r="B12" s="544" t="s">
        <v>130</v>
      </c>
      <c r="C12" s="545"/>
      <c r="D12" s="545"/>
      <c r="E12" s="545"/>
      <c r="F12" s="545"/>
      <c r="G12" s="545"/>
      <c r="H12" s="545"/>
      <c r="I12" s="545"/>
      <c r="J12" s="545"/>
      <c r="K12" s="546"/>
      <c r="L12" s="553" t="s">
        <v>131</v>
      </c>
      <c r="M12" s="554"/>
      <c r="N12" s="554"/>
      <c r="O12" s="554"/>
      <c r="P12" s="554"/>
      <c r="Q12" s="555"/>
      <c r="R12" s="556">
        <v>48486</v>
      </c>
      <c r="S12" s="557"/>
      <c r="T12" s="557"/>
      <c r="U12" s="557"/>
      <c r="V12" s="558"/>
      <c r="W12" s="559" t="s">
        <v>1</v>
      </c>
      <c r="X12" s="486"/>
      <c r="Y12" s="486"/>
      <c r="Z12" s="486"/>
      <c r="AA12" s="486"/>
      <c r="AB12" s="560"/>
      <c r="AC12" s="561" t="s">
        <v>132</v>
      </c>
      <c r="AD12" s="562"/>
      <c r="AE12" s="562"/>
      <c r="AF12" s="562"/>
      <c r="AG12" s="563"/>
      <c r="AH12" s="561" t="s">
        <v>133</v>
      </c>
      <c r="AI12" s="562"/>
      <c r="AJ12" s="562"/>
      <c r="AK12" s="562"/>
      <c r="AL12" s="564"/>
      <c r="AM12" s="497" t="s">
        <v>134</v>
      </c>
      <c r="AN12" s="402"/>
      <c r="AO12" s="402"/>
      <c r="AP12" s="402"/>
      <c r="AQ12" s="402"/>
      <c r="AR12" s="402"/>
      <c r="AS12" s="402"/>
      <c r="AT12" s="403"/>
      <c r="AU12" s="485" t="s">
        <v>94</v>
      </c>
      <c r="AV12" s="486"/>
      <c r="AW12" s="486"/>
      <c r="AX12" s="486"/>
      <c r="AY12" s="408" t="s">
        <v>135</v>
      </c>
      <c r="AZ12" s="409"/>
      <c r="BA12" s="409"/>
      <c r="BB12" s="409"/>
      <c r="BC12" s="409"/>
      <c r="BD12" s="409"/>
      <c r="BE12" s="409"/>
      <c r="BF12" s="409"/>
      <c r="BG12" s="409"/>
      <c r="BH12" s="409"/>
      <c r="BI12" s="409"/>
      <c r="BJ12" s="409"/>
      <c r="BK12" s="409"/>
      <c r="BL12" s="409"/>
      <c r="BM12" s="410"/>
      <c r="BN12" s="428">
        <v>250000</v>
      </c>
      <c r="BO12" s="429"/>
      <c r="BP12" s="429"/>
      <c r="BQ12" s="429"/>
      <c r="BR12" s="429"/>
      <c r="BS12" s="429"/>
      <c r="BT12" s="429"/>
      <c r="BU12" s="430"/>
      <c r="BV12" s="428">
        <v>400000</v>
      </c>
      <c r="BW12" s="429"/>
      <c r="BX12" s="429"/>
      <c r="BY12" s="429"/>
      <c r="BZ12" s="429"/>
      <c r="CA12" s="429"/>
      <c r="CB12" s="429"/>
      <c r="CC12" s="430"/>
      <c r="CD12" s="437" t="s">
        <v>136</v>
      </c>
      <c r="CE12" s="438"/>
      <c r="CF12" s="438"/>
      <c r="CG12" s="438"/>
      <c r="CH12" s="438"/>
      <c r="CI12" s="438"/>
      <c r="CJ12" s="438"/>
      <c r="CK12" s="438"/>
      <c r="CL12" s="438"/>
      <c r="CM12" s="438"/>
      <c r="CN12" s="438"/>
      <c r="CO12" s="438"/>
      <c r="CP12" s="438"/>
      <c r="CQ12" s="438"/>
      <c r="CR12" s="438"/>
      <c r="CS12" s="439"/>
      <c r="CT12" s="541" t="s">
        <v>129</v>
      </c>
      <c r="CU12" s="542"/>
      <c r="CV12" s="542"/>
      <c r="CW12" s="542"/>
      <c r="CX12" s="542"/>
      <c r="CY12" s="542"/>
      <c r="CZ12" s="542"/>
      <c r="DA12" s="543"/>
      <c r="DB12" s="541" t="s">
        <v>137</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138</v>
      </c>
      <c r="N13" s="529"/>
      <c r="O13" s="529"/>
      <c r="P13" s="529"/>
      <c r="Q13" s="530"/>
      <c r="R13" s="531">
        <v>47564</v>
      </c>
      <c r="S13" s="532"/>
      <c r="T13" s="532"/>
      <c r="U13" s="532"/>
      <c r="V13" s="533"/>
      <c r="W13" s="519" t="s">
        <v>139</v>
      </c>
      <c r="X13" s="441"/>
      <c r="Y13" s="441"/>
      <c r="Z13" s="441"/>
      <c r="AA13" s="441"/>
      <c r="AB13" s="442"/>
      <c r="AC13" s="404">
        <v>644</v>
      </c>
      <c r="AD13" s="405"/>
      <c r="AE13" s="405"/>
      <c r="AF13" s="405"/>
      <c r="AG13" s="406"/>
      <c r="AH13" s="404">
        <v>575</v>
      </c>
      <c r="AI13" s="405"/>
      <c r="AJ13" s="405"/>
      <c r="AK13" s="405"/>
      <c r="AL13" s="407"/>
      <c r="AM13" s="497" t="s">
        <v>140</v>
      </c>
      <c r="AN13" s="402"/>
      <c r="AO13" s="402"/>
      <c r="AP13" s="402"/>
      <c r="AQ13" s="402"/>
      <c r="AR13" s="402"/>
      <c r="AS13" s="402"/>
      <c r="AT13" s="403"/>
      <c r="AU13" s="485" t="s">
        <v>141</v>
      </c>
      <c r="AV13" s="486"/>
      <c r="AW13" s="486"/>
      <c r="AX13" s="486"/>
      <c r="AY13" s="408" t="s">
        <v>142</v>
      </c>
      <c r="AZ13" s="409"/>
      <c r="BA13" s="409"/>
      <c r="BB13" s="409"/>
      <c r="BC13" s="409"/>
      <c r="BD13" s="409"/>
      <c r="BE13" s="409"/>
      <c r="BF13" s="409"/>
      <c r="BG13" s="409"/>
      <c r="BH13" s="409"/>
      <c r="BI13" s="409"/>
      <c r="BJ13" s="409"/>
      <c r="BK13" s="409"/>
      <c r="BL13" s="409"/>
      <c r="BM13" s="410"/>
      <c r="BN13" s="428">
        <v>-197203</v>
      </c>
      <c r="BO13" s="429"/>
      <c r="BP13" s="429"/>
      <c r="BQ13" s="429"/>
      <c r="BR13" s="429"/>
      <c r="BS13" s="429"/>
      <c r="BT13" s="429"/>
      <c r="BU13" s="430"/>
      <c r="BV13" s="428">
        <v>-264670</v>
      </c>
      <c r="BW13" s="429"/>
      <c r="BX13" s="429"/>
      <c r="BY13" s="429"/>
      <c r="BZ13" s="429"/>
      <c r="CA13" s="429"/>
      <c r="CB13" s="429"/>
      <c r="CC13" s="430"/>
      <c r="CD13" s="437" t="s">
        <v>143</v>
      </c>
      <c r="CE13" s="438"/>
      <c r="CF13" s="438"/>
      <c r="CG13" s="438"/>
      <c r="CH13" s="438"/>
      <c r="CI13" s="438"/>
      <c r="CJ13" s="438"/>
      <c r="CK13" s="438"/>
      <c r="CL13" s="438"/>
      <c r="CM13" s="438"/>
      <c r="CN13" s="438"/>
      <c r="CO13" s="438"/>
      <c r="CP13" s="438"/>
      <c r="CQ13" s="438"/>
      <c r="CR13" s="438"/>
      <c r="CS13" s="439"/>
      <c r="CT13" s="398">
        <v>4.0999999999999996</v>
      </c>
      <c r="CU13" s="399"/>
      <c r="CV13" s="399"/>
      <c r="CW13" s="399"/>
      <c r="CX13" s="399"/>
      <c r="CY13" s="399"/>
      <c r="CZ13" s="399"/>
      <c r="DA13" s="400"/>
      <c r="DB13" s="398">
        <v>4</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144</v>
      </c>
      <c r="M14" s="565"/>
      <c r="N14" s="565"/>
      <c r="O14" s="565"/>
      <c r="P14" s="565"/>
      <c r="Q14" s="566"/>
      <c r="R14" s="531">
        <v>48742</v>
      </c>
      <c r="S14" s="532"/>
      <c r="T14" s="532"/>
      <c r="U14" s="532"/>
      <c r="V14" s="533"/>
      <c r="W14" s="534"/>
      <c r="X14" s="444"/>
      <c r="Y14" s="444"/>
      <c r="Z14" s="444"/>
      <c r="AA14" s="444"/>
      <c r="AB14" s="445"/>
      <c r="AC14" s="524">
        <v>2.8</v>
      </c>
      <c r="AD14" s="525"/>
      <c r="AE14" s="525"/>
      <c r="AF14" s="525"/>
      <c r="AG14" s="526"/>
      <c r="AH14" s="524">
        <v>2.6</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145</v>
      </c>
      <c r="CE14" s="435"/>
      <c r="CF14" s="435"/>
      <c r="CG14" s="435"/>
      <c r="CH14" s="435"/>
      <c r="CI14" s="435"/>
      <c r="CJ14" s="435"/>
      <c r="CK14" s="435"/>
      <c r="CL14" s="435"/>
      <c r="CM14" s="435"/>
      <c r="CN14" s="435"/>
      <c r="CO14" s="435"/>
      <c r="CP14" s="435"/>
      <c r="CQ14" s="435"/>
      <c r="CR14" s="435"/>
      <c r="CS14" s="436"/>
      <c r="CT14" s="535">
        <v>12.5</v>
      </c>
      <c r="CU14" s="536"/>
      <c r="CV14" s="536"/>
      <c r="CW14" s="536"/>
      <c r="CX14" s="536"/>
      <c r="CY14" s="536"/>
      <c r="CZ14" s="536"/>
      <c r="DA14" s="537"/>
      <c r="DB14" s="535" t="s">
        <v>129</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146</v>
      </c>
      <c r="N15" s="529"/>
      <c r="O15" s="529"/>
      <c r="P15" s="529"/>
      <c r="Q15" s="530"/>
      <c r="R15" s="531">
        <v>47947</v>
      </c>
      <c r="S15" s="532"/>
      <c r="T15" s="532"/>
      <c r="U15" s="532"/>
      <c r="V15" s="533"/>
      <c r="W15" s="519" t="s">
        <v>147</v>
      </c>
      <c r="X15" s="441"/>
      <c r="Y15" s="441"/>
      <c r="Z15" s="441"/>
      <c r="AA15" s="441"/>
      <c r="AB15" s="442"/>
      <c r="AC15" s="404">
        <v>8697</v>
      </c>
      <c r="AD15" s="405"/>
      <c r="AE15" s="405"/>
      <c r="AF15" s="405"/>
      <c r="AG15" s="406"/>
      <c r="AH15" s="404">
        <v>8883</v>
      </c>
      <c r="AI15" s="405"/>
      <c r="AJ15" s="405"/>
      <c r="AK15" s="405"/>
      <c r="AL15" s="407"/>
      <c r="AM15" s="497"/>
      <c r="AN15" s="402"/>
      <c r="AO15" s="402"/>
      <c r="AP15" s="402"/>
      <c r="AQ15" s="402"/>
      <c r="AR15" s="402"/>
      <c r="AS15" s="402"/>
      <c r="AT15" s="403"/>
      <c r="AU15" s="485"/>
      <c r="AV15" s="486"/>
      <c r="AW15" s="486"/>
      <c r="AX15" s="486"/>
      <c r="AY15" s="420" t="s">
        <v>148</v>
      </c>
      <c r="AZ15" s="421"/>
      <c r="BA15" s="421"/>
      <c r="BB15" s="421"/>
      <c r="BC15" s="421"/>
      <c r="BD15" s="421"/>
      <c r="BE15" s="421"/>
      <c r="BF15" s="421"/>
      <c r="BG15" s="421"/>
      <c r="BH15" s="421"/>
      <c r="BI15" s="421"/>
      <c r="BJ15" s="421"/>
      <c r="BK15" s="421"/>
      <c r="BL15" s="421"/>
      <c r="BM15" s="422"/>
      <c r="BN15" s="423">
        <v>6462880</v>
      </c>
      <c r="BO15" s="424"/>
      <c r="BP15" s="424"/>
      <c r="BQ15" s="424"/>
      <c r="BR15" s="424"/>
      <c r="BS15" s="424"/>
      <c r="BT15" s="424"/>
      <c r="BU15" s="425"/>
      <c r="BV15" s="423">
        <v>6422466</v>
      </c>
      <c r="BW15" s="424"/>
      <c r="BX15" s="424"/>
      <c r="BY15" s="424"/>
      <c r="BZ15" s="424"/>
      <c r="CA15" s="424"/>
      <c r="CB15" s="424"/>
      <c r="CC15" s="425"/>
      <c r="CD15" s="538" t="s">
        <v>149</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150</v>
      </c>
      <c r="M16" s="522"/>
      <c r="N16" s="522"/>
      <c r="O16" s="522"/>
      <c r="P16" s="522"/>
      <c r="Q16" s="523"/>
      <c r="R16" s="516" t="s">
        <v>151</v>
      </c>
      <c r="S16" s="517"/>
      <c r="T16" s="517"/>
      <c r="U16" s="517"/>
      <c r="V16" s="518"/>
      <c r="W16" s="534"/>
      <c r="X16" s="444"/>
      <c r="Y16" s="444"/>
      <c r="Z16" s="444"/>
      <c r="AA16" s="444"/>
      <c r="AB16" s="445"/>
      <c r="AC16" s="524">
        <v>38.200000000000003</v>
      </c>
      <c r="AD16" s="525"/>
      <c r="AE16" s="525"/>
      <c r="AF16" s="525"/>
      <c r="AG16" s="526"/>
      <c r="AH16" s="524">
        <v>39.5</v>
      </c>
      <c r="AI16" s="525"/>
      <c r="AJ16" s="525"/>
      <c r="AK16" s="525"/>
      <c r="AL16" s="527"/>
      <c r="AM16" s="497"/>
      <c r="AN16" s="402"/>
      <c r="AO16" s="402"/>
      <c r="AP16" s="402"/>
      <c r="AQ16" s="402"/>
      <c r="AR16" s="402"/>
      <c r="AS16" s="402"/>
      <c r="AT16" s="403"/>
      <c r="AU16" s="485"/>
      <c r="AV16" s="486"/>
      <c r="AW16" s="486"/>
      <c r="AX16" s="486"/>
      <c r="AY16" s="408" t="s">
        <v>152</v>
      </c>
      <c r="AZ16" s="409"/>
      <c r="BA16" s="409"/>
      <c r="BB16" s="409"/>
      <c r="BC16" s="409"/>
      <c r="BD16" s="409"/>
      <c r="BE16" s="409"/>
      <c r="BF16" s="409"/>
      <c r="BG16" s="409"/>
      <c r="BH16" s="409"/>
      <c r="BI16" s="409"/>
      <c r="BJ16" s="409"/>
      <c r="BK16" s="409"/>
      <c r="BL16" s="409"/>
      <c r="BM16" s="410"/>
      <c r="BN16" s="428">
        <v>8952273</v>
      </c>
      <c r="BO16" s="429"/>
      <c r="BP16" s="429"/>
      <c r="BQ16" s="429"/>
      <c r="BR16" s="429"/>
      <c r="BS16" s="429"/>
      <c r="BT16" s="429"/>
      <c r="BU16" s="430"/>
      <c r="BV16" s="428">
        <v>9026150</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153</v>
      </c>
      <c r="N17" s="514"/>
      <c r="O17" s="514"/>
      <c r="P17" s="514"/>
      <c r="Q17" s="515"/>
      <c r="R17" s="516" t="s">
        <v>154</v>
      </c>
      <c r="S17" s="517"/>
      <c r="T17" s="517"/>
      <c r="U17" s="517"/>
      <c r="V17" s="518"/>
      <c r="W17" s="519" t="s">
        <v>155</v>
      </c>
      <c r="X17" s="441"/>
      <c r="Y17" s="441"/>
      <c r="Z17" s="441"/>
      <c r="AA17" s="441"/>
      <c r="AB17" s="442"/>
      <c r="AC17" s="404">
        <v>13428</v>
      </c>
      <c r="AD17" s="405"/>
      <c r="AE17" s="405"/>
      <c r="AF17" s="405"/>
      <c r="AG17" s="406"/>
      <c r="AH17" s="404">
        <v>13050</v>
      </c>
      <c r="AI17" s="405"/>
      <c r="AJ17" s="405"/>
      <c r="AK17" s="405"/>
      <c r="AL17" s="407"/>
      <c r="AM17" s="497"/>
      <c r="AN17" s="402"/>
      <c r="AO17" s="402"/>
      <c r="AP17" s="402"/>
      <c r="AQ17" s="402"/>
      <c r="AR17" s="402"/>
      <c r="AS17" s="402"/>
      <c r="AT17" s="403"/>
      <c r="AU17" s="485"/>
      <c r="AV17" s="486"/>
      <c r="AW17" s="486"/>
      <c r="AX17" s="486"/>
      <c r="AY17" s="408" t="s">
        <v>156</v>
      </c>
      <c r="AZ17" s="409"/>
      <c r="BA17" s="409"/>
      <c r="BB17" s="409"/>
      <c r="BC17" s="409"/>
      <c r="BD17" s="409"/>
      <c r="BE17" s="409"/>
      <c r="BF17" s="409"/>
      <c r="BG17" s="409"/>
      <c r="BH17" s="409"/>
      <c r="BI17" s="409"/>
      <c r="BJ17" s="409"/>
      <c r="BK17" s="409"/>
      <c r="BL17" s="409"/>
      <c r="BM17" s="410"/>
      <c r="BN17" s="428">
        <v>8268031</v>
      </c>
      <c r="BO17" s="429"/>
      <c r="BP17" s="429"/>
      <c r="BQ17" s="429"/>
      <c r="BR17" s="429"/>
      <c r="BS17" s="429"/>
      <c r="BT17" s="429"/>
      <c r="BU17" s="430"/>
      <c r="BV17" s="428">
        <v>8213833</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157</v>
      </c>
      <c r="C18" s="491"/>
      <c r="D18" s="491"/>
      <c r="E18" s="492"/>
      <c r="F18" s="492"/>
      <c r="G18" s="492"/>
      <c r="H18" s="492"/>
      <c r="I18" s="492"/>
      <c r="J18" s="492"/>
      <c r="K18" s="492"/>
      <c r="L18" s="493">
        <v>92.94</v>
      </c>
      <c r="M18" s="493"/>
      <c r="N18" s="493"/>
      <c r="O18" s="493"/>
      <c r="P18" s="493"/>
      <c r="Q18" s="493"/>
      <c r="R18" s="494"/>
      <c r="S18" s="494"/>
      <c r="T18" s="494"/>
      <c r="U18" s="494"/>
      <c r="V18" s="495"/>
      <c r="W18" s="509"/>
      <c r="X18" s="510"/>
      <c r="Y18" s="510"/>
      <c r="Z18" s="510"/>
      <c r="AA18" s="510"/>
      <c r="AB18" s="520"/>
      <c r="AC18" s="392">
        <v>59</v>
      </c>
      <c r="AD18" s="393"/>
      <c r="AE18" s="393"/>
      <c r="AF18" s="393"/>
      <c r="AG18" s="496"/>
      <c r="AH18" s="392">
        <v>58</v>
      </c>
      <c r="AI18" s="393"/>
      <c r="AJ18" s="393"/>
      <c r="AK18" s="393"/>
      <c r="AL18" s="394"/>
      <c r="AM18" s="497"/>
      <c r="AN18" s="402"/>
      <c r="AO18" s="402"/>
      <c r="AP18" s="402"/>
      <c r="AQ18" s="402"/>
      <c r="AR18" s="402"/>
      <c r="AS18" s="402"/>
      <c r="AT18" s="403"/>
      <c r="AU18" s="485"/>
      <c r="AV18" s="486"/>
      <c r="AW18" s="486"/>
      <c r="AX18" s="486"/>
      <c r="AY18" s="408" t="s">
        <v>158</v>
      </c>
      <c r="AZ18" s="409"/>
      <c r="BA18" s="409"/>
      <c r="BB18" s="409"/>
      <c r="BC18" s="409"/>
      <c r="BD18" s="409"/>
      <c r="BE18" s="409"/>
      <c r="BF18" s="409"/>
      <c r="BG18" s="409"/>
      <c r="BH18" s="409"/>
      <c r="BI18" s="409"/>
      <c r="BJ18" s="409"/>
      <c r="BK18" s="409"/>
      <c r="BL18" s="409"/>
      <c r="BM18" s="410"/>
      <c r="BN18" s="428">
        <v>10595432</v>
      </c>
      <c r="BO18" s="429"/>
      <c r="BP18" s="429"/>
      <c r="BQ18" s="429"/>
      <c r="BR18" s="429"/>
      <c r="BS18" s="429"/>
      <c r="BT18" s="429"/>
      <c r="BU18" s="430"/>
      <c r="BV18" s="428">
        <v>10747339</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159</v>
      </c>
      <c r="C19" s="491"/>
      <c r="D19" s="491"/>
      <c r="E19" s="492"/>
      <c r="F19" s="492"/>
      <c r="G19" s="492"/>
      <c r="H19" s="492"/>
      <c r="I19" s="492"/>
      <c r="J19" s="492"/>
      <c r="K19" s="492"/>
      <c r="L19" s="498">
        <v>523</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160</v>
      </c>
      <c r="AZ19" s="409"/>
      <c r="BA19" s="409"/>
      <c r="BB19" s="409"/>
      <c r="BC19" s="409"/>
      <c r="BD19" s="409"/>
      <c r="BE19" s="409"/>
      <c r="BF19" s="409"/>
      <c r="BG19" s="409"/>
      <c r="BH19" s="409"/>
      <c r="BI19" s="409"/>
      <c r="BJ19" s="409"/>
      <c r="BK19" s="409"/>
      <c r="BL19" s="409"/>
      <c r="BM19" s="410"/>
      <c r="BN19" s="428">
        <v>13184656</v>
      </c>
      <c r="BO19" s="429"/>
      <c r="BP19" s="429"/>
      <c r="BQ19" s="429"/>
      <c r="BR19" s="429"/>
      <c r="BS19" s="429"/>
      <c r="BT19" s="429"/>
      <c r="BU19" s="430"/>
      <c r="BV19" s="428">
        <v>13354743</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161</v>
      </c>
      <c r="C20" s="491"/>
      <c r="D20" s="491"/>
      <c r="E20" s="492"/>
      <c r="F20" s="492"/>
      <c r="G20" s="492"/>
      <c r="H20" s="492"/>
      <c r="I20" s="492"/>
      <c r="J20" s="492"/>
      <c r="K20" s="492"/>
      <c r="L20" s="498">
        <v>16860</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162</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163</v>
      </c>
      <c r="C22" s="458"/>
      <c r="D22" s="459"/>
      <c r="E22" s="466" t="s">
        <v>1</v>
      </c>
      <c r="F22" s="441"/>
      <c r="G22" s="441"/>
      <c r="H22" s="441"/>
      <c r="I22" s="441"/>
      <c r="J22" s="441"/>
      <c r="K22" s="442"/>
      <c r="L22" s="466" t="s">
        <v>164</v>
      </c>
      <c r="M22" s="441"/>
      <c r="N22" s="441"/>
      <c r="O22" s="441"/>
      <c r="P22" s="442"/>
      <c r="Q22" s="451" t="s">
        <v>165</v>
      </c>
      <c r="R22" s="452"/>
      <c r="S22" s="452"/>
      <c r="T22" s="452"/>
      <c r="U22" s="452"/>
      <c r="V22" s="467"/>
      <c r="W22" s="469" t="s">
        <v>166</v>
      </c>
      <c r="X22" s="458"/>
      <c r="Y22" s="459"/>
      <c r="Z22" s="466" t="s">
        <v>1</v>
      </c>
      <c r="AA22" s="441"/>
      <c r="AB22" s="441"/>
      <c r="AC22" s="441"/>
      <c r="AD22" s="441"/>
      <c r="AE22" s="441"/>
      <c r="AF22" s="441"/>
      <c r="AG22" s="442"/>
      <c r="AH22" s="440" t="s">
        <v>167</v>
      </c>
      <c r="AI22" s="441"/>
      <c r="AJ22" s="441"/>
      <c r="AK22" s="441"/>
      <c r="AL22" s="442"/>
      <c r="AM22" s="440" t="s">
        <v>168</v>
      </c>
      <c r="AN22" s="446"/>
      <c r="AO22" s="446"/>
      <c r="AP22" s="446"/>
      <c r="AQ22" s="446"/>
      <c r="AR22" s="447"/>
      <c r="AS22" s="451" t="s">
        <v>165</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169</v>
      </c>
      <c r="AZ23" s="421"/>
      <c r="BA23" s="421"/>
      <c r="BB23" s="421"/>
      <c r="BC23" s="421"/>
      <c r="BD23" s="421"/>
      <c r="BE23" s="421"/>
      <c r="BF23" s="421"/>
      <c r="BG23" s="421"/>
      <c r="BH23" s="421"/>
      <c r="BI23" s="421"/>
      <c r="BJ23" s="421"/>
      <c r="BK23" s="421"/>
      <c r="BL23" s="421"/>
      <c r="BM23" s="422"/>
      <c r="BN23" s="428">
        <v>21556706</v>
      </c>
      <c r="BO23" s="429"/>
      <c r="BP23" s="429"/>
      <c r="BQ23" s="429"/>
      <c r="BR23" s="429"/>
      <c r="BS23" s="429"/>
      <c r="BT23" s="429"/>
      <c r="BU23" s="430"/>
      <c r="BV23" s="428">
        <v>18948115</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170</v>
      </c>
      <c r="F24" s="402"/>
      <c r="G24" s="402"/>
      <c r="H24" s="402"/>
      <c r="I24" s="402"/>
      <c r="J24" s="402"/>
      <c r="K24" s="403"/>
      <c r="L24" s="404">
        <v>1</v>
      </c>
      <c r="M24" s="405"/>
      <c r="N24" s="405"/>
      <c r="O24" s="405"/>
      <c r="P24" s="406"/>
      <c r="Q24" s="404">
        <v>9800</v>
      </c>
      <c r="R24" s="405"/>
      <c r="S24" s="405"/>
      <c r="T24" s="405"/>
      <c r="U24" s="405"/>
      <c r="V24" s="406"/>
      <c r="W24" s="470"/>
      <c r="X24" s="461"/>
      <c r="Y24" s="462"/>
      <c r="Z24" s="401" t="s">
        <v>171</v>
      </c>
      <c r="AA24" s="402"/>
      <c r="AB24" s="402"/>
      <c r="AC24" s="402"/>
      <c r="AD24" s="402"/>
      <c r="AE24" s="402"/>
      <c r="AF24" s="402"/>
      <c r="AG24" s="403"/>
      <c r="AH24" s="404">
        <v>288</v>
      </c>
      <c r="AI24" s="405"/>
      <c r="AJ24" s="405"/>
      <c r="AK24" s="405"/>
      <c r="AL24" s="406"/>
      <c r="AM24" s="404">
        <v>931968</v>
      </c>
      <c r="AN24" s="405"/>
      <c r="AO24" s="405"/>
      <c r="AP24" s="405"/>
      <c r="AQ24" s="405"/>
      <c r="AR24" s="406"/>
      <c r="AS24" s="404">
        <v>3236</v>
      </c>
      <c r="AT24" s="405"/>
      <c r="AU24" s="405"/>
      <c r="AV24" s="405"/>
      <c r="AW24" s="405"/>
      <c r="AX24" s="407"/>
      <c r="AY24" s="395" t="s">
        <v>172</v>
      </c>
      <c r="AZ24" s="396"/>
      <c r="BA24" s="396"/>
      <c r="BB24" s="396"/>
      <c r="BC24" s="396"/>
      <c r="BD24" s="396"/>
      <c r="BE24" s="396"/>
      <c r="BF24" s="396"/>
      <c r="BG24" s="396"/>
      <c r="BH24" s="396"/>
      <c r="BI24" s="396"/>
      <c r="BJ24" s="396"/>
      <c r="BK24" s="396"/>
      <c r="BL24" s="396"/>
      <c r="BM24" s="397"/>
      <c r="BN24" s="428">
        <v>14642096</v>
      </c>
      <c r="BO24" s="429"/>
      <c r="BP24" s="429"/>
      <c r="BQ24" s="429"/>
      <c r="BR24" s="429"/>
      <c r="BS24" s="429"/>
      <c r="BT24" s="429"/>
      <c r="BU24" s="430"/>
      <c r="BV24" s="428">
        <v>15232111</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173</v>
      </c>
      <c r="F25" s="402"/>
      <c r="G25" s="402"/>
      <c r="H25" s="402"/>
      <c r="I25" s="402"/>
      <c r="J25" s="402"/>
      <c r="K25" s="403"/>
      <c r="L25" s="404">
        <v>2</v>
      </c>
      <c r="M25" s="405"/>
      <c r="N25" s="405"/>
      <c r="O25" s="405"/>
      <c r="P25" s="406"/>
      <c r="Q25" s="404">
        <v>7940</v>
      </c>
      <c r="R25" s="405"/>
      <c r="S25" s="405"/>
      <c r="T25" s="405"/>
      <c r="U25" s="405"/>
      <c r="V25" s="406"/>
      <c r="W25" s="470"/>
      <c r="X25" s="461"/>
      <c r="Y25" s="462"/>
      <c r="Z25" s="401" t="s">
        <v>174</v>
      </c>
      <c r="AA25" s="402"/>
      <c r="AB25" s="402"/>
      <c r="AC25" s="402"/>
      <c r="AD25" s="402"/>
      <c r="AE25" s="402"/>
      <c r="AF25" s="402"/>
      <c r="AG25" s="403"/>
      <c r="AH25" s="404">
        <v>71</v>
      </c>
      <c r="AI25" s="405"/>
      <c r="AJ25" s="405"/>
      <c r="AK25" s="405"/>
      <c r="AL25" s="406"/>
      <c r="AM25" s="404">
        <v>228691</v>
      </c>
      <c r="AN25" s="405"/>
      <c r="AO25" s="405"/>
      <c r="AP25" s="405"/>
      <c r="AQ25" s="405"/>
      <c r="AR25" s="406"/>
      <c r="AS25" s="404">
        <v>3221</v>
      </c>
      <c r="AT25" s="405"/>
      <c r="AU25" s="405"/>
      <c r="AV25" s="405"/>
      <c r="AW25" s="405"/>
      <c r="AX25" s="407"/>
      <c r="AY25" s="420" t="s">
        <v>175</v>
      </c>
      <c r="AZ25" s="421"/>
      <c r="BA25" s="421"/>
      <c r="BB25" s="421"/>
      <c r="BC25" s="421"/>
      <c r="BD25" s="421"/>
      <c r="BE25" s="421"/>
      <c r="BF25" s="421"/>
      <c r="BG25" s="421"/>
      <c r="BH25" s="421"/>
      <c r="BI25" s="421"/>
      <c r="BJ25" s="421"/>
      <c r="BK25" s="421"/>
      <c r="BL25" s="421"/>
      <c r="BM25" s="422"/>
      <c r="BN25" s="423">
        <v>1627907</v>
      </c>
      <c r="BO25" s="424"/>
      <c r="BP25" s="424"/>
      <c r="BQ25" s="424"/>
      <c r="BR25" s="424"/>
      <c r="BS25" s="424"/>
      <c r="BT25" s="424"/>
      <c r="BU25" s="425"/>
      <c r="BV25" s="423">
        <v>5168321</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176</v>
      </c>
      <c r="F26" s="402"/>
      <c r="G26" s="402"/>
      <c r="H26" s="402"/>
      <c r="I26" s="402"/>
      <c r="J26" s="402"/>
      <c r="K26" s="403"/>
      <c r="L26" s="404">
        <v>1</v>
      </c>
      <c r="M26" s="405"/>
      <c r="N26" s="405"/>
      <c r="O26" s="405"/>
      <c r="P26" s="406"/>
      <c r="Q26" s="404">
        <v>6950</v>
      </c>
      <c r="R26" s="405"/>
      <c r="S26" s="405"/>
      <c r="T26" s="405"/>
      <c r="U26" s="405"/>
      <c r="V26" s="406"/>
      <c r="W26" s="470"/>
      <c r="X26" s="461"/>
      <c r="Y26" s="462"/>
      <c r="Z26" s="401" t="s">
        <v>177</v>
      </c>
      <c r="AA26" s="483"/>
      <c r="AB26" s="483"/>
      <c r="AC26" s="483"/>
      <c r="AD26" s="483"/>
      <c r="AE26" s="483"/>
      <c r="AF26" s="483"/>
      <c r="AG26" s="484"/>
      <c r="AH26" s="404">
        <v>15</v>
      </c>
      <c r="AI26" s="405"/>
      <c r="AJ26" s="405"/>
      <c r="AK26" s="405"/>
      <c r="AL26" s="406"/>
      <c r="AM26" s="404">
        <v>51900</v>
      </c>
      <c r="AN26" s="405"/>
      <c r="AO26" s="405"/>
      <c r="AP26" s="405"/>
      <c r="AQ26" s="405"/>
      <c r="AR26" s="406"/>
      <c r="AS26" s="404">
        <v>3460</v>
      </c>
      <c r="AT26" s="405"/>
      <c r="AU26" s="405"/>
      <c r="AV26" s="405"/>
      <c r="AW26" s="405"/>
      <c r="AX26" s="407"/>
      <c r="AY26" s="437" t="s">
        <v>178</v>
      </c>
      <c r="AZ26" s="438"/>
      <c r="BA26" s="438"/>
      <c r="BB26" s="438"/>
      <c r="BC26" s="438"/>
      <c r="BD26" s="438"/>
      <c r="BE26" s="438"/>
      <c r="BF26" s="438"/>
      <c r="BG26" s="438"/>
      <c r="BH26" s="438"/>
      <c r="BI26" s="438"/>
      <c r="BJ26" s="438"/>
      <c r="BK26" s="438"/>
      <c r="BL26" s="438"/>
      <c r="BM26" s="439"/>
      <c r="BN26" s="428" t="s">
        <v>179</v>
      </c>
      <c r="BO26" s="429"/>
      <c r="BP26" s="429"/>
      <c r="BQ26" s="429"/>
      <c r="BR26" s="429"/>
      <c r="BS26" s="429"/>
      <c r="BT26" s="429"/>
      <c r="BU26" s="430"/>
      <c r="BV26" s="428" t="s">
        <v>129</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180</v>
      </c>
      <c r="F27" s="402"/>
      <c r="G27" s="402"/>
      <c r="H27" s="402"/>
      <c r="I27" s="402"/>
      <c r="J27" s="402"/>
      <c r="K27" s="403"/>
      <c r="L27" s="404">
        <v>1</v>
      </c>
      <c r="M27" s="405"/>
      <c r="N27" s="405"/>
      <c r="O27" s="405"/>
      <c r="P27" s="406"/>
      <c r="Q27" s="404">
        <v>5280</v>
      </c>
      <c r="R27" s="405"/>
      <c r="S27" s="405"/>
      <c r="T27" s="405"/>
      <c r="U27" s="405"/>
      <c r="V27" s="406"/>
      <c r="W27" s="470"/>
      <c r="X27" s="461"/>
      <c r="Y27" s="462"/>
      <c r="Z27" s="401" t="s">
        <v>181</v>
      </c>
      <c r="AA27" s="402"/>
      <c r="AB27" s="402"/>
      <c r="AC27" s="402"/>
      <c r="AD27" s="402"/>
      <c r="AE27" s="402"/>
      <c r="AF27" s="402"/>
      <c r="AG27" s="403"/>
      <c r="AH27" s="404">
        <v>10</v>
      </c>
      <c r="AI27" s="405"/>
      <c r="AJ27" s="405"/>
      <c r="AK27" s="405"/>
      <c r="AL27" s="406"/>
      <c r="AM27" s="404">
        <v>36695</v>
      </c>
      <c r="AN27" s="405"/>
      <c r="AO27" s="405"/>
      <c r="AP27" s="405"/>
      <c r="AQ27" s="405"/>
      <c r="AR27" s="406"/>
      <c r="AS27" s="404">
        <v>3670</v>
      </c>
      <c r="AT27" s="405"/>
      <c r="AU27" s="405"/>
      <c r="AV27" s="405"/>
      <c r="AW27" s="405"/>
      <c r="AX27" s="407"/>
      <c r="AY27" s="434" t="s">
        <v>182</v>
      </c>
      <c r="AZ27" s="435"/>
      <c r="BA27" s="435"/>
      <c r="BB27" s="435"/>
      <c r="BC27" s="435"/>
      <c r="BD27" s="435"/>
      <c r="BE27" s="435"/>
      <c r="BF27" s="435"/>
      <c r="BG27" s="435"/>
      <c r="BH27" s="435"/>
      <c r="BI27" s="435"/>
      <c r="BJ27" s="435"/>
      <c r="BK27" s="435"/>
      <c r="BL27" s="435"/>
      <c r="BM27" s="436"/>
      <c r="BN27" s="431">
        <v>550000</v>
      </c>
      <c r="BO27" s="432"/>
      <c r="BP27" s="432"/>
      <c r="BQ27" s="432"/>
      <c r="BR27" s="432"/>
      <c r="BS27" s="432"/>
      <c r="BT27" s="432"/>
      <c r="BU27" s="433"/>
      <c r="BV27" s="431">
        <v>550000</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183</v>
      </c>
      <c r="F28" s="402"/>
      <c r="G28" s="402"/>
      <c r="H28" s="402"/>
      <c r="I28" s="402"/>
      <c r="J28" s="402"/>
      <c r="K28" s="403"/>
      <c r="L28" s="404">
        <v>1</v>
      </c>
      <c r="M28" s="405"/>
      <c r="N28" s="405"/>
      <c r="O28" s="405"/>
      <c r="P28" s="406"/>
      <c r="Q28" s="404">
        <v>4490</v>
      </c>
      <c r="R28" s="405"/>
      <c r="S28" s="405"/>
      <c r="T28" s="405"/>
      <c r="U28" s="405"/>
      <c r="V28" s="406"/>
      <c r="W28" s="470"/>
      <c r="X28" s="461"/>
      <c r="Y28" s="462"/>
      <c r="Z28" s="401" t="s">
        <v>184</v>
      </c>
      <c r="AA28" s="402"/>
      <c r="AB28" s="402"/>
      <c r="AC28" s="402"/>
      <c r="AD28" s="402"/>
      <c r="AE28" s="402"/>
      <c r="AF28" s="402"/>
      <c r="AG28" s="403"/>
      <c r="AH28" s="404" t="s">
        <v>179</v>
      </c>
      <c r="AI28" s="405"/>
      <c r="AJ28" s="405"/>
      <c r="AK28" s="405"/>
      <c r="AL28" s="406"/>
      <c r="AM28" s="404" t="s">
        <v>179</v>
      </c>
      <c r="AN28" s="405"/>
      <c r="AO28" s="405"/>
      <c r="AP28" s="405"/>
      <c r="AQ28" s="405"/>
      <c r="AR28" s="406"/>
      <c r="AS28" s="404" t="s">
        <v>179</v>
      </c>
      <c r="AT28" s="405"/>
      <c r="AU28" s="405"/>
      <c r="AV28" s="405"/>
      <c r="AW28" s="405"/>
      <c r="AX28" s="407"/>
      <c r="AY28" s="411" t="s">
        <v>185</v>
      </c>
      <c r="AZ28" s="412"/>
      <c r="BA28" s="412"/>
      <c r="BB28" s="413"/>
      <c r="BC28" s="420" t="s">
        <v>48</v>
      </c>
      <c r="BD28" s="421"/>
      <c r="BE28" s="421"/>
      <c r="BF28" s="421"/>
      <c r="BG28" s="421"/>
      <c r="BH28" s="421"/>
      <c r="BI28" s="421"/>
      <c r="BJ28" s="421"/>
      <c r="BK28" s="421"/>
      <c r="BL28" s="421"/>
      <c r="BM28" s="422"/>
      <c r="BN28" s="423">
        <v>4193252</v>
      </c>
      <c r="BO28" s="424"/>
      <c r="BP28" s="424"/>
      <c r="BQ28" s="424"/>
      <c r="BR28" s="424"/>
      <c r="BS28" s="424"/>
      <c r="BT28" s="424"/>
      <c r="BU28" s="425"/>
      <c r="BV28" s="423">
        <v>4233852</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186</v>
      </c>
      <c r="F29" s="402"/>
      <c r="G29" s="402"/>
      <c r="H29" s="402"/>
      <c r="I29" s="402"/>
      <c r="J29" s="402"/>
      <c r="K29" s="403"/>
      <c r="L29" s="404">
        <v>14</v>
      </c>
      <c r="M29" s="405"/>
      <c r="N29" s="405"/>
      <c r="O29" s="405"/>
      <c r="P29" s="406"/>
      <c r="Q29" s="404">
        <v>4090</v>
      </c>
      <c r="R29" s="405"/>
      <c r="S29" s="405"/>
      <c r="T29" s="405"/>
      <c r="U29" s="405"/>
      <c r="V29" s="406"/>
      <c r="W29" s="471"/>
      <c r="X29" s="472"/>
      <c r="Y29" s="473"/>
      <c r="Z29" s="401" t="s">
        <v>187</v>
      </c>
      <c r="AA29" s="402"/>
      <c r="AB29" s="402"/>
      <c r="AC29" s="402"/>
      <c r="AD29" s="402"/>
      <c r="AE29" s="402"/>
      <c r="AF29" s="402"/>
      <c r="AG29" s="403"/>
      <c r="AH29" s="404">
        <v>298</v>
      </c>
      <c r="AI29" s="405"/>
      <c r="AJ29" s="405"/>
      <c r="AK29" s="405"/>
      <c r="AL29" s="406"/>
      <c r="AM29" s="404">
        <v>968663</v>
      </c>
      <c r="AN29" s="405"/>
      <c r="AO29" s="405"/>
      <c r="AP29" s="405"/>
      <c r="AQ29" s="405"/>
      <c r="AR29" s="406"/>
      <c r="AS29" s="404">
        <v>3251</v>
      </c>
      <c r="AT29" s="405"/>
      <c r="AU29" s="405"/>
      <c r="AV29" s="405"/>
      <c r="AW29" s="405"/>
      <c r="AX29" s="407"/>
      <c r="AY29" s="414"/>
      <c r="AZ29" s="415"/>
      <c r="BA29" s="415"/>
      <c r="BB29" s="416"/>
      <c r="BC29" s="408" t="s">
        <v>188</v>
      </c>
      <c r="BD29" s="409"/>
      <c r="BE29" s="409"/>
      <c r="BF29" s="409"/>
      <c r="BG29" s="409"/>
      <c r="BH29" s="409"/>
      <c r="BI29" s="409"/>
      <c r="BJ29" s="409"/>
      <c r="BK29" s="409"/>
      <c r="BL29" s="409"/>
      <c r="BM29" s="410"/>
      <c r="BN29" s="428">
        <v>952177</v>
      </c>
      <c r="BO29" s="429"/>
      <c r="BP29" s="429"/>
      <c r="BQ29" s="429"/>
      <c r="BR29" s="429"/>
      <c r="BS29" s="429"/>
      <c r="BT29" s="429"/>
      <c r="BU29" s="430"/>
      <c r="BV29" s="428">
        <v>948177</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189</v>
      </c>
      <c r="X30" s="481"/>
      <c r="Y30" s="481"/>
      <c r="Z30" s="481"/>
      <c r="AA30" s="481"/>
      <c r="AB30" s="481"/>
      <c r="AC30" s="481"/>
      <c r="AD30" s="481"/>
      <c r="AE30" s="481"/>
      <c r="AF30" s="481"/>
      <c r="AG30" s="482"/>
      <c r="AH30" s="392">
        <v>100.3</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2551468</v>
      </c>
      <c r="BO30" s="432"/>
      <c r="BP30" s="432"/>
      <c r="BQ30" s="432"/>
      <c r="BR30" s="432"/>
      <c r="BS30" s="432"/>
      <c r="BT30" s="432"/>
      <c r="BU30" s="433"/>
      <c r="BV30" s="431">
        <v>4100964</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196</v>
      </c>
      <c r="D33" s="391"/>
      <c r="E33" s="390" t="s">
        <v>197</v>
      </c>
      <c r="F33" s="390"/>
      <c r="G33" s="390"/>
      <c r="H33" s="390"/>
      <c r="I33" s="390"/>
      <c r="J33" s="390"/>
      <c r="K33" s="390"/>
      <c r="L33" s="390"/>
      <c r="M33" s="390"/>
      <c r="N33" s="390"/>
      <c r="O33" s="390"/>
      <c r="P33" s="390"/>
      <c r="Q33" s="390"/>
      <c r="R33" s="390"/>
      <c r="S33" s="390"/>
      <c r="T33" s="216"/>
      <c r="U33" s="391" t="s">
        <v>198</v>
      </c>
      <c r="V33" s="391"/>
      <c r="W33" s="390" t="s">
        <v>197</v>
      </c>
      <c r="X33" s="390"/>
      <c r="Y33" s="390"/>
      <c r="Z33" s="390"/>
      <c r="AA33" s="390"/>
      <c r="AB33" s="390"/>
      <c r="AC33" s="390"/>
      <c r="AD33" s="390"/>
      <c r="AE33" s="390"/>
      <c r="AF33" s="390"/>
      <c r="AG33" s="390"/>
      <c r="AH33" s="390"/>
      <c r="AI33" s="390"/>
      <c r="AJ33" s="390"/>
      <c r="AK33" s="390"/>
      <c r="AL33" s="216"/>
      <c r="AM33" s="391" t="s">
        <v>198</v>
      </c>
      <c r="AN33" s="391"/>
      <c r="AO33" s="390" t="s">
        <v>199</v>
      </c>
      <c r="AP33" s="390"/>
      <c r="AQ33" s="390"/>
      <c r="AR33" s="390"/>
      <c r="AS33" s="390"/>
      <c r="AT33" s="390"/>
      <c r="AU33" s="390"/>
      <c r="AV33" s="390"/>
      <c r="AW33" s="390"/>
      <c r="AX33" s="390"/>
      <c r="AY33" s="390"/>
      <c r="AZ33" s="390"/>
      <c r="BA33" s="390"/>
      <c r="BB33" s="390"/>
      <c r="BC33" s="390"/>
      <c r="BD33" s="217"/>
      <c r="BE33" s="390" t="s">
        <v>200</v>
      </c>
      <c r="BF33" s="390"/>
      <c r="BG33" s="390" t="s">
        <v>201</v>
      </c>
      <c r="BH33" s="390"/>
      <c r="BI33" s="390"/>
      <c r="BJ33" s="390"/>
      <c r="BK33" s="390"/>
      <c r="BL33" s="390"/>
      <c r="BM33" s="390"/>
      <c r="BN33" s="390"/>
      <c r="BO33" s="390"/>
      <c r="BP33" s="390"/>
      <c r="BQ33" s="390"/>
      <c r="BR33" s="390"/>
      <c r="BS33" s="390"/>
      <c r="BT33" s="390"/>
      <c r="BU33" s="390"/>
      <c r="BV33" s="217"/>
      <c r="BW33" s="391" t="s">
        <v>200</v>
      </c>
      <c r="BX33" s="391"/>
      <c r="BY33" s="390" t="s">
        <v>202</v>
      </c>
      <c r="BZ33" s="390"/>
      <c r="CA33" s="390"/>
      <c r="CB33" s="390"/>
      <c r="CC33" s="390"/>
      <c r="CD33" s="390"/>
      <c r="CE33" s="390"/>
      <c r="CF33" s="390"/>
      <c r="CG33" s="390"/>
      <c r="CH33" s="390"/>
      <c r="CI33" s="390"/>
      <c r="CJ33" s="390"/>
      <c r="CK33" s="390"/>
      <c r="CL33" s="390"/>
      <c r="CM33" s="390"/>
      <c r="CN33" s="216"/>
      <c r="CO33" s="391" t="s">
        <v>198</v>
      </c>
      <c r="CP33" s="391"/>
      <c r="CQ33" s="390" t="s">
        <v>203</v>
      </c>
      <c r="CR33" s="390"/>
      <c r="CS33" s="390"/>
      <c r="CT33" s="390"/>
      <c r="CU33" s="390"/>
      <c r="CV33" s="390"/>
      <c r="CW33" s="390"/>
      <c r="CX33" s="390"/>
      <c r="CY33" s="390"/>
      <c r="CZ33" s="390"/>
      <c r="DA33" s="390"/>
      <c r="DB33" s="390"/>
      <c r="DC33" s="390"/>
      <c r="DD33" s="390"/>
      <c r="DE33" s="390"/>
      <c r="DF33" s="216"/>
      <c r="DG33" s="389" t="s">
        <v>204</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2</v>
      </c>
      <c r="V34" s="387"/>
      <c r="W34" s="386" t="str">
        <f>IF('各会計、関係団体の財政状況及び健全化判断比率'!B28="","",'各会計、関係団体の財政状況及び健全化判断比率'!B28)</f>
        <v>国民健康保険特別会計</v>
      </c>
      <c r="X34" s="386"/>
      <c r="Y34" s="386"/>
      <c r="Z34" s="386"/>
      <c r="AA34" s="386"/>
      <c r="AB34" s="386"/>
      <c r="AC34" s="386"/>
      <c r="AD34" s="386"/>
      <c r="AE34" s="386"/>
      <c r="AF34" s="386"/>
      <c r="AG34" s="386"/>
      <c r="AH34" s="386"/>
      <c r="AI34" s="386"/>
      <c r="AJ34" s="386"/>
      <c r="AK34" s="386"/>
      <c r="AL34" s="214"/>
      <c r="AM34" s="387">
        <f>IF(AO34="","",MAX(C34:D43,U34:V43)+1)</f>
        <v>5</v>
      </c>
      <c r="AN34" s="387"/>
      <c r="AO34" s="386" t="str">
        <f>IF('各会計、関係団体の財政状況及び健全化判断比率'!B31="","",'各会計、関係団体の財政状況及び健全化判断比率'!B31)</f>
        <v>水道事業会計</v>
      </c>
      <c r="AP34" s="386"/>
      <c r="AQ34" s="386"/>
      <c r="AR34" s="386"/>
      <c r="AS34" s="386"/>
      <c r="AT34" s="386"/>
      <c r="AU34" s="386"/>
      <c r="AV34" s="386"/>
      <c r="AW34" s="386"/>
      <c r="AX34" s="386"/>
      <c r="AY34" s="386"/>
      <c r="AZ34" s="386"/>
      <c r="BA34" s="386"/>
      <c r="BB34" s="386"/>
      <c r="BC34" s="386"/>
      <c r="BD34" s="214"/>
      <c r="BE34" s="387" t="str">
        <f>IF(BG34="","",MAX(C34:D43,U34:V43,AM34:AN43)+1)</f>
        <v/>
      </c>
      <c r="BF34" s="387"/>
      <c r="BG34" s="386"/>
      <c r="BH34" s="386"/>
      <c r="BI34" s="386"/>
      <c r="BJ34" s="386"/>
      <c r="BK34" s="386"/>
      <c r="BL34" s="386"/>
      <c r="BM34" s="386"/>
      <c r="BN34" s="386"/>
      <c r="BO34" s="386"/>
      <c r="BP34" s="386"/>
      <c r="BQ34" s="386"/>
      <c r="BR34" s="386"/>
      <c r="BS34" s="386"/>
      <c r="BT34" s="386"/>
      <c r="BU34" s="386"/>
      <c r="BV34" s="214"/>
      <c r="BW34" s="387">
        <f>IF(BY34="","",MAX(C34:D43,U34:V43,AM34:AN43,BE34:BF43)+1)</f>
        <v>8</v>
      </c>
      <c r="BX34" s="387"/>
      <c r="BY34" s="386" t="str">
        <f>IF('各会計、関係団体の財政状況及び健全化判断比率'!B68="","",'各会計、関係団体の財政状況及び健全化判断比率'!B68)</f>
        <v>北播磨総合医療センター企業団</v>
      </c>
      <c r="BZ34" s="386"/>
      <c r="CA34" s="386"/>
      <c r="CB34" s="386"/>
      <c r="CC34" s="386"/>
      <c r="CD34" s="386"/>
      <c r="CE34" s="386"/>
      <c r="CF34" s="386"/>
      <c r="CG34" s="386"/>
      <c r="CH34" s="386"/>
      <c r="CI34" s="386"/>
      <c r="CJ34" s="386"/>
      <c r="CK34" s="386"/>
      <c r="CL34" s="386"/>
      <c r="CM34" s="386"/>
      <c r="CN34" s="214"/>
      <c r="CO34" s="387">
        <f>IF(CQ34="","",MAX(C34:D43,U34:V43,AM34:AN43,BE34:BF43,BW34:BX43)+1)</f>
        <v>17</v>
      </c>
      <c r="CP34" s="387"/>
      <c r="CQ34" s="386" t="str">
        <f>IF('各会計、関係団体の財政状況及び健全化判断比率'!BS7="","",'各会計、関係団体の財政状況及び健全化判断比率'!BS7)</f>
        <v>小野市都市施設管理協会</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t="str">
        <f>IF(E35="","",C34+1)</f>
        <v/>
      </c>
      <c r="D35" s="387"/>
      <c r="E35" s="386" t="str">
        <f>IF('各会計、関係団体の財政状況及び健全化判断比率'!B8="","",'各会計、関係団体の財政状況及び健全化判断比率'!B8)</f>
        <v/>
      </c>
      <c r="F35" s="386"/>
      <c r="G35" s="386"/>
      <c r="H35" s="386"/>
      <c r="I35" s="386"/>
      <c r="J35" s="386"/>
      <c r="K35" s="386"/>
      <c r="L35" s="386"/>
      <c r="M35" s="386"/>
      <c r="N35" s="386"/>
      <c r="O35" s="386"/>
      <c r="P35" s="386"/>
      <c r="Q35" s="386"/>
      <c r="R35" s="386"/>
      <c r="S35" s="386"/>
      <c r="T35" s="214"/>
      <c r="U35" s="387">
        <f>IF(W35="","",U34+1)</f>
        <v>3</v>
      </c>
      <c r="V35" s="387"/>
      <c r="W35" s="386" t="str">
        <f>IF('各会計、関係団体の財政状況及び健全化判断比率'!B29="","",'各会計、関係団体の財政状況及び健全化判断比率'!B29)</f>
        <v>介護保険特別会計</v>
      </c>
      <c r="X35" s="386"/>
      <c r="Y35" s="386"/>
      <c r="Z35" s="386"/>
      <c r="AA35" s="386"/>
      <c r="AB35" s="386"/>
      <c r="AC35" s="386"/>
      <c r="AD35" s="386"/>
      <c r="AE35" s="386"/>
      <c r="AF35" s="386"/>
      <c r="AG35" s="386"/>
      <c r="AH35" s="386"/>
      <c r="AI35" s="386"/>
      <c r="AJ35" s="386"/>
      <c r="AK35" s="386"/>
      <c r="AL35" s="214"/>
      <c r="AM35" s="387">
        <f t="shared" ref="AM35:AM43" si="0">IF(AO35="","",AM34+1)</f>
        <v>6</v>
      </c>
      <c r="AN35" s="387"/>
      <c r="AO35" s="386" t="str">
        <f>IF('各会計、関係団体の財政状況及び健全化判断比率'!B32="","",'各会計、関係団体の財政状況及び健全化判断比率'!B32)</f>
        <v>下水道事業会計</v>
      </c>
      <c r="AP35" s="386"/>
      <c r="AQ35" s="386"/>
      <c r="AR35" s="386"/>
      <c r="AS35" s="386"/>
      <c r="AT35" s="386"/>
      <c r="AU35" s="386"/>
      <c r="AV35" s="386"/>
      <c r="AW35" s="386"/>
      <c r="AX35" s="386"/>
      <c r="AY35" s="386"/>
      <c r="AZ35" s="386"/>
      <c r="BA35" s="386"/>
      <c r="BB35" s="386"/>
      <c r="BC35" s="386"/>
      <c r="BD35" s="214"/>
      <c r="BE35" s="387" t="str">
        <f t="shared" ref="BE35:BE43" si="1">IF(BG35="","",BE34+1)</f>
        <v/>
      </c>
      <c r="BF35" s="387"/>
      <c r="BG35" s="386"/>
      <c r="BH35" s="386"/>
      <c r="BI35" s="386"/>
      <c r="BJ35" s="386"/>
      <c r="BK35" s="386"/>
      <c r="BL35" s="386"/>
      <c r="BM35" s="386"/>
      <c r="BN35" s="386"/>
      <c r="BO35" s="386"/>
      <c r="BP35" s="386"/>
      <c r="BQ35" s="386"/>
      <c r="BR35" s="386"/>
      <c r="BS35" s="386"/>
      <c r="BT35" s="386"/>
      <c r="BU35" s="386"/>
      <c r="BV35" s="214"/>
      <c r="BW35" s="387">
        <f t="shared" ref="BW35:BW43" si="2">IF(BY35="","",BW34+1)</f>
        <v>9</v>
      </c>
      <c r="BX35" s="387"/>
      <c r="BY35" s="386" t="str">
        <f>IF('各会計、関係団体の財政状況及び健全化判断比率'!B69="","",'各会計、関係団体の財政状況及び健全化判断比率'!B69)</f>
        <v>北播衛生事務組合</v>
      </c>
      <c r="BZ35" s="386"/>
      <c r="CA35" s="386"/>
      <c r="CB35" s="386"/>
      <c r="CC35" s="386"/>
      <c r="CD35" s="386"/>
      <c r="CE35" s="386"/>
      <c r="CF35" s="386"/>
      <c r="CG35" s="386"/>
      <c r="CH35" s="386"/>
      <c r="CI35" s="386"/>
      <c r="CJ35" s="386"/>
      <c r="CK35" s="386"/>
      <c r="CL35" s="386"/>
      <c r="CM35" s="386"/>
      <c r="CN35" s="214"/>
      <c r="CO35" s="387">
        <f t="shared" ref="CO35:CO43" si="3">IF(CQ35="","",CO34+1)</f>
        <v>18</v>
      </c>
      <c r="CP35" s="387"/>
      <c r="CQ35" s="386" t="str">
        <f>IF('各会計、関係団体の財政状況及び健全化判断比率'!BS8="","",'各会計、関係団体の財政状況及び健全化判断比率'!BS8)</f>
        <v>小野市土地開発公社</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4</v>
      </c>
      <c r="V36" s="387"/>
      <c r="W36" s="386" t="str">
        <f>IF('各会計、関係団体の財政状況及び健全化判断比率'!B30="","",'各会計、関係団体の財政状況及び健全化判断比率'!B30)</f>
        <v>後期高齢者医療特別会計</v>
      </c>
      <c r="X36" s="386"/>
      <c r="Y36" s="386"/>
      <c r="Z36" s="386"/>
      <c r="AA36" s="386"/>
      <c r="AB36" s="386"/>
      <c r="AC36" s="386"/>
      <c r="AD36" s="386"/>
      <c r="AE36" s="386"/>
      <c r="AF36" s="386"/>
      <c r="AG36" s="386"/>
      <c r="AH36" s="386"/>
      <c r="AI36" s="386"/>
      <c r="AJ36" s="386"/>
      <c r="AK36" s="386"/>
      <c r="AL36" s="214"/>
      <c r="AM36" s="387">
        <f t="shared" si="0"/>
        <v>7</v>
      </c>
      <c r="AN36" s="387"/>
      <c r="AO36" s="386" t="str">
        <f>IF('各会計、関係団体の財政状況及び健全化判断比率'!B33="","",'各会計、関係団体の財政状況及び健全化判断比率'!B33)</f>
        <v>都市開発事業会計</v>
      </c>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10</v>
      </c>
      <c r="BX36" s="387"/>
      <c r="BY36" s="386" t="str">
        <f>IF('各会計、関係団体の財政状況及び健全化判断比率'!B70="","",'各会計、関係団体の財政状況及び健全化判断比率'!B70)</f>
        <v>小野加東加西環境施設事務組合</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11</v>
      </c>
      <c r="BX37" s="387"/>
      <c r="BY37" s="386" t="str">
        <f>IF('各会計、関係団体の財政状況及び健全化判断比率'!B71="","",'各会計、関係団体の財政状況及び健全化判断比率'!B71)</f>
        <v>小野加東広域事務組合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12</v>
      </c>
      <c r="BX38" s="387"/>
      <c r="BY38" s="386" t="str">
        <f>IF('各会計、関係団体の財政状況及び健全化判断比率'!B72="","",'各会計、関係団体の財政状況及び健全化判断比率'!B72)</f>
        <v>小野加東広域事務組合（農業共済事業）</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13</v>
      </c>
      <c r="BX39" s="387"/>
      <c r="BY39" s="386" t="str">
        <f>IF('各会計、関係団体の財政状況及び健全化判断比率'!B73="","",'各会計、関係団体の財政状況及び健全化判断比率'!B73)</f>
        <v>北播磨こども発達支援センター事務組合わかあゆ園</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14</v>
      </c>
      <c r="BX40" s="387"/>
      <c r="BY40" s="386" t="str">
        <f>IF('各会計、関係団体の財政状況及び健全化判断比率'!B74="","",'各会計、関係団体の財政状況及び健全化判断比率'!B74)</f>
        <v>兵庫県市町村職員退職手当組合</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f t="shared" si="2"/>
        <v>15</v>
      </c>
      <c r="BX41" s="387"/>
      <c r="BY41" s="386" t="str">
        <f>IF('各会計、関係団体の財政状況及び健全化判断比率'!B75="","",'各会計、関係団体の財政状況及び健全化判断比率'!B75)</f>
        <v>兵庫県後期高齢者医療広域連合（一般会計）</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f t="shared" si="2"/>
        <v>16</v>
      </c>
      <c r="BX42" s="387"/>
      <c r="BY42" s="386" t="str">
        <f>IF('各会計、関係団体の財政状況及び健全化判断比率'!B76="","",'各会計、関係団体の財政状況及び健全化判断比率'!B76)</f>
        <v>兵庫県後期高齢者医療広域連合（特別会計）</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6vwk1/iPbVcOv4A+KWstkpRrpUPiNZWh6/edJQLSYEeaM8qZVLeA+Fas7BNWjUQsz1KUx3LEURH01BK+lH20nQ==" saltValue="D5FAg6W505AfcJrSUdlhQ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213" t="s">
        <v>558</v>
      </c>
      <c r="D34" s="1213"/>
      <c r="E34" s="1214"/>
      <c r="F34" s="32">
        <v>29.43</v>
      </c>
      <c r="G34" s="33">
        <v>34.89</v>
      </c>
      <c r="H34" s="33">
        <v>37.46</v>
      </c>
      <c r="I34" s="33">
        <v>33.72</v>
      </c>
      <c r="J34" s="34">
        <v>31.14</v>
      </c>
      <c r="K34" s="22"/>
      <c r="L34" s="22"/>
      <c r="M34" s="22"/>
      <c r="N34" s="22"/>
      <c r="O34" s="22"/>
      <c r="P34" s="22"/>
    </row>
    <row r="35" spans="1:16" ht="39" customHeight="1" x14ac:dyDescent="0.15">
      <c r="A35" s="22"/>
      <c r="B35" s="35"/>
      <c r="C35" s="1207" t="s">
        <v>559</v>
      </c>
      <c r="D35" s="1208"/>
      <c r="E35" s="1209"/>
      <c r="F35" s="36">
        <v>7.46</v>
      </c>
      <c r="G35" s="37">
        <v>8.39</v>
      </c>
      <c r="H35" s="37">
        <v>4.04</v>
      </c>
      <c r="I35" s="37">
        <v>3.97</v>
      </c>
      <c r="J35" s="38">
        <v>3.99</v>
      </c>
      <c r="K35" s="22"/>
      <c r="L35" s="22"/>
      <c r="M35" s="22"/>
      <c r="N35" s="22"/>
      <c r="O35" s="22"/>
      <c r="P35" s="22"/>
    </row>
    <row r="36" spans="1:16" ht="39" customHeight="1" x14ac:dyDescent="0.15">
      <c r="A36" s="22"/>
      <c r="B36" s="35"/>
      <c r="C36" s="1207" t="s">
        <v>560</v>
      </c>
      <c r="D36" s="1208"/>
      <c r="E36" s="1209"/>
      <c r="F36" s="36">
        <v>3.05</v>
      </c>
      <c r="G36" s="37">
        <v>2.83</v>
      </c>
      <c r="H36" s="37">
        <v>2.39</v>
      </c>
      <c r="I36" s="37">
        <v>3.42</v>
      </c>
      <c r="J36" s="38">
        <v>3.87</v>
      </c>
      <c r="K36" s="22"/>
      <c r="L36" s="22"/>
      <c r="M36" s="22"/>
      <c r="N36" s="22"/>
      <c r="O36" s="22"/>
      <c r="P36" s="22"/>
    </row>
    <row r="37" spans="1:16" ht="39" customHeight="1" x14ac:dyDescent="0.15">
      <c r="A37" s="22"/>
      <c r="B37" s="35"/>
      <c r="C37" s="1207" t="s">
        <v>561</v>
      </c>
      <c r="D37" s="1208"/>
      <c r="E37" s="1209"/>
      <c r="F37" s="36">
        <v>0.97</v>
      </c>
      <c r="G37" s="37">
        <v>0.99</v>
      </c>
      <c r="H37" s="37">
        <v>1.21</v>
      </c>
      <c r="I37" s="37">
        <v>1.26</v>
      </c>
      <c r="J37" s="38">
        <v>1.62</v>
      </c>
      <c r="K37" s="22"/>
      <c r="L37" s="22"/>
      <c r="M37" s="22"/>
      <c r="N37" s="22"/>
      <c r="O37" s="22"/>
      <c r="P37" s="22"/>
    </row>
    <row r="38" spans="1:16" ht="39" customHeight="1" x14ac:dyDescent="0.15">
      <c r="A38" s="22"/>
      <c r="B38" s="35"/>
      <c r="C38" s="1207" t="s">
        <v>562</v>
      </c>
      <c r="D38" s="1208"/>
      <c r="E38" s="1209"/>
      <c r="F38" s="36">
        <v>0.3</v>
      </c>
      <c r="G38" s="37">
        <v>0.97</v>
      </c>
      <c r="H38" s="37">
        <v>1.56</v>
      </c>
      <c r="I38" s="37">
        <v>1.1499999999999999</v>
      </c>
      <c r="J38" s="38">
        <v>1.33</v>
      </c>
      <c r="K38" s="22"/>
      <c r="L38" s="22"/>
      <c r="M38" s="22"/>
      <c r="N38" s="22"/>
      <c r="O38" s="22"/>
      <c r="P38" s="22"/>
    </row>
    <row r="39" spans="1:16" ht="39" customHeight="1" x14ac:dyDescent="0.15">
      <c r="A39" s="22"/>
      <c r="B39" s="35"/>
      <c r="C39" s="1207" t="s">
        <v>563</v>
      </c>
      <c r="D39" s="1208"/>
      <c r="E39" s="1209"/>
      <c r="F39" s="36">
        <v>0.1</v>
      </c>
      <c r="G39" s="37">
        <v>0.12</v>
      </c>
      <c r="H39" s="37">
        <v>0.12</v>
      </c>
      <c r="I39" s="37">
        <v>0.13</v>
      </c>
      <c r="J39" s="38">
        <v>0.14000000000000001</v>
      </c>
      <c r="K39" s="22"/>
      <c r="L39" s="22"/>
      <c r="M39" s="22"/>
      <c r="N39" s="22"/>
      <c r="O39" s="22"/>
      <c r="P39" s="22"/>
    </row>
    <row r="40" spans="1:16" ht="39" customHeight="1" x14ac:dyDescent="0.15">
      <c r="A40" s="22"/>
      <c r="B40" s="35"/>
      <c r="C40" s="1207" t="s">
        <v>564</v>
      </c>
      <c r="D40" s="1208"/>
      <c r="E40" s="1209"/>
      <c r="F40" s="36">
        <v>0.64</v>
      </c>
      <c r="G40" s="37">
        <v>0.78</v>
      </c>
      <c r="H40" s="37">
        <v>0.47</v>
      </c>
      <c r="I40" s="37">
        <v>0.28000000000000003</v>
      </c>
      <c r="J40" s="38">
        <v>0.02</v>
      </c>
      <c r="K40" s="22"/>
      <c r="L40" s="22"/>
      <c r="M40" s="22"/>
      <c r="N40" s="22"/>
      <c r="O40" s="22"/>
      <c r="P40" s="22"/>
    </row>
    <row r="41" spans="1:16" ht="39" customHeight="1" x14ac:dyDescent="0.15">
      <c r="A41" s="22"/>
      <c r="B41" s="35"/>
      <c r="C41" s="1207"/>
      <c r="D41" s="1208"/>
      <c r="E41" s="1209"/>
      <c r="F41" s="36"/>
      <c r="G41" s="37"/>
      <c r="H41" s="37"/>
      <c r="I41" s="37"/>
      <c r="J41" s="38"/>
      <c r="K41" s="22"/>
      <c r="L41" s="22"/>
      <c r="M41" s="22"/>
      <c r="N41" s="22"/>
      <c r="O41" s="22"/>
      <c r="P41" s="22"/>
    </row>
    <row r="42" spans="1:16" ht="39" customHeight="1" x14ac:dyDescent="0.15">
      <c r="A42" s="22"/>
      <c r="B42" s="39"/>
      <c r="C42" s="1207" t="s">
        <v>565</v>
      </c>
      <c r="D42" s="1208"/>
      <c r="E42" s="1209"/>
      <c r="F42" s="36" t="s">
        <v>510</v>
      </c>
      <c r="G42" s="37" t="s">
        <v>510</v>
      </c>
      <c r="H42" s="37" t="s">
        <v>510</v>
      </c>
      <c r="I42" s="37" t="s">
        <v>510</v>
      </c>
      <c r="J42" s="38" t="s">
        <v>510</v>
      </c>
      <c r="K42" s="22"/>
      <c r="L42" s="22"/>
      <c r="M42" s="22"/>
      <c r="N42" s="22"/>
      <c r="O42" s="22"/>
      <c r="P42" s="22"/>
    </row>
    <row r="43" spans="1:16" ht="39" customHeight="1" thickBot="1" x14ac:dyDescent="0.2">
      <c r="A43" s="22"/>
      <c r="B43" s="40"/>
      <c r="C43" s="1210" t="s">
        <v>566</v>
      </c>
      <c r="D43" s="1211"/>
      <c r="E43" s="1212"/>
      <c r="F43" s="41" t="s">
        <v>510</v>
      </c>
      <c r="G43" s="42" t="s">
        <v>510</v>
      </c>
      <c r="H43" s="42" t="s">
        <v>510</v>
      </c>
      <c r="I43" s="42" t="s">
        <v>510</v>
      </c>
      <c r="J43" s="43" t="s">
        <v>510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33nE6BNUqOcBd+eN2RUBoAxWk5VjaTjHzLZjFcCLuwlr2YJvnLCWt8IrNuzfzMLLzFP+D/0WqHoR6A5na7ng+g==" saltValue="tBYQ0UdyeiyALGAKbp5b8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233" t="s">
        <v>11</v>
      </c>
      <c r="C45" s="1234"/>
      <c r="D45" s="58"/>
      <c r="E45" s="1239" t="s">
        <v>12</v>
      </c>
      <c r="F45" s="1239"/>
      <c r="G45" s="1239"/>
      <c r="H45" s="1239"/>
      <c r="I45" s="1239"/>
      <c r="J45" s="1240"/>
      <c r="K45" s="59">
        <v>1772</v>
      </c>
      <c r="L45" s="60">
        <v>1944</v>
      </c>
      <c r="M45" s="60">
        <v>2012</v>
      </c>
      <c r="N45" s="60">
        <v>1893</v>
      </c>
      <c r="O45" s="61">
        <v>1836</v>
      </c>
      <c r="P45" s="48"/>
      <c r="Q45" s="48"/>
      <c r="R45" s="48"/>
      <c r="S45" s="48"/>
      <c r="T45" s="48"/>
      <c r="U45" s="48"/>
    </row>
    <row r="46" spans="1:21" ht="30.75" customHeight="1" x14ac:dyDescent="0.15">
      <c r="A46" s="48"/>
      <c r="B46" s="1235"/>
      <c r="C46" s="1236"/>
      <c r="D46" s="62"/>
      <c r="E46" s="1217" t="s">
        <v>13</v>
      </c>
      <c r="F46" s="1217"/>
      <c r="G46" s="1217"/>
      <c r="H46" s="1217"/>
      <c r="I46" s="1217"/>
      <c r="J46" s="1218"/>
      <c r="K46" s="63" t="s">
        <v>510</v>
      </c>
      <c r="L46" s="64" t="s">
        <v>510</v>
      </c>
      <c r="M46" s="64" t="s">
        <v>510</v>
      </c>
      <c r="N46" s="64" t="s">
        <v>510</v>
      </c>
      <c r="O46" s="65" t="s">
        <v>510</v>
      </c>
      <c r="P46" s="48"/>
      <c r="Q46" s="48"/>
      <c r="R46" s="48"/>
      <c r="S46" s="48"/>
      <c r="T46" s="48"/>
      <c r="U46" s="48"/>
    </row>
    <row r="47" spans="1:21" ht="30.75" customHeight="1" x14ac:dyDescent="0.15">
      <c r="A47" s="48"/>
      <c r="B47" s="1235"/>
      <c r="C47" s="1236"/>
      <c r="D47" s="62"/>
      <c r="E47" s="1217" t="s">
        <v>14</v>
      </c>
      <c r="F47" s="1217"/>
      <c r="G47" s="1217"/>
      <c r="H47" s="1217"/>
      <c r="I47" s="1217"/>
      <c r="J47" s="1218"/>
      <c r="K47" s="63" t="s">
        <v>510</v>
      </c>
      <c r="L47" s="64" t="s">
        <v>510</v>
      </c>
      <c r="M47" s="64" t="s">
        <v>510</v>
      </c>
      <c r="N47" s="64" t="s">
        <v>510</v>
      </c>
      <c r="O47" s="65" t="s">
        <v>510</v>
      </c>
      <c r="P47" s="48"/>
      <c r="Q47" s="48"/>
      <c r="R47" s="48"/>
      <c r="S47" s="48"/>
      <c r="T47" s="48"/>
      <c r="U47" s="48"/>
    </row>
    <row r="48" spans="1:21" ht="30.75" customHeight="1" x14ac:dyDescent="0.15">
      <c r="A48" s="48"/>
      <c r="B48" s="1235"/>
      <c r="C48" s="1236"/>
      <c r="D48" s="62"/>
      <c r="E48" s="1217" t="s">
        <v>15</v>
      </c>
      <c r="F48" s="1217"/>
      <c r="G48" s="1217"/>
      <c r="H48" s="1217"/>
      <c r="I48" s="1217"/>
      <c r="J48" s="1218"/>
      <c r="K48" s="63">
        <v>836</v>
      </c>
      <c r="L48" s="64">
        <v>711</v>
      </c>
      <c r="M48" s="64">
        <v>595</v>
      </c>
      <c r="N48" s="64">
        <v>580</v>
      </c>
      <c r="O48" s="65">
        <v>586</v>
      </c>
      <c r="P48" s="48"/>
      <c r="Q48" s="48"/>
      <c r="R48" s="48"/>
      <c r="S48" s="48"/>
      <c r="T48" s="48"/>
      <c r="U48" s="48"/>
    </row>
    <row r="49" spans="1:21" ht="30.75" customHeight="1" x14ac:dyDescent="0.15">
      <c r="A49" s="48"/>
      <c r="B49" s="1235"/>
      <c r="C49" s="1236"/>
      <c r="D49" s="62"/>
      <c r="E49" s="1217" t="s">
        <v>16</v>
      </c>
      <c r="F49" s="1217"/>
      <c r="G49" s="1217"/>
      <c r="H49" s="1217"/>
      <c r="I49" s="1217"/>
      <c r="J49" s="1218"/>
      <c r="K49" s="63">
        <v>76</v>
      </c>
      <c r="L49" s="64">
        <v>263</v>
      </c>
      <c r="M49" s="64">
        <v>289</v>
      </c>
      <c r="N49" s="64">
        <v>261</v>
      </c>
      <c r="O49" s="65">
        <v>242</v>
      </c>
      <c r="P49" s="48"/>
      <c r="Q49" s="48"/>
      <c r="R49" s="48"/>
      <c r="S49" s="48"/>
      <c r="T49" s="48"/>
      <c r="U49" s="48"/>
    </row>
    <row r="50" spans="1:21" ht="30.75" customHeight="1" x14ac:dyDescent="0.15">
      <c r="A50" s="48"/>
      <c r="B50" s="1235"/>
      <c r="C50" s="1236"/>
      <c r="D50" s="62"/>
      <c r="E50" s="1217" t="s">
        <v>17</v>
      </c>
      <c r="F50" s="1217"/>
      <c r="G50" s="1217"/>
      <c r="H50" s="1217"/>
      <c r="I50" s="1217"/>
      <c r="J50" s="1218"/>
      <c r="K50" s="63">
        <v>6</v>
      </c>
      <c r="L50" s="64">
        <v>5</v>
      </c>
      <c r="M50" s="64">
        <v>5</v>
      </c>
      <c r="N50" s="64" t="s">
        <v>510</v>
      </c>
      <c r="O50" s="65" t="s">
        <v>510</v>
      </c>
      <c r="P50" s="48"/>
      <c r="Q50" s="48"/>
      <c r="R50" s="48"/>
      <c r="S50" s="48"/>
      <c r="T50" s="48"/>
      <c r="U50" s="48"/>
    </row>
    <row r="51" spans="1:21" ht="30.75" customHeight="1" x14ac:dyDescent="0.15">
      <c r="A51" s="48"/>
      <c r="B51" s="1237"/>
      <c r="C51" s="1238"/>
      <c r="D51" s="66"/>
      <c r="E51" s="1217" t="s">
        <v>18</v>
      </c>
      <c r="F51" s="1217"/>
      <c r="G51" s="1217"/>
      <c r="H51" s="1217"/>
      <c r="I51" s="1217"/>
      <c r="J51" s="1218"/>
      <c r="K51" s="63" t="s">
        <v>510</v>
      </c>
      <c r="L51" s="64" t="s">
        <v>510</v>
      </c>
      <c r="M51" s="64" t="s">
        <v>510</v>
      </c>
      <c r="N51" s="64" t="s">
        <v>510</v>
      </c>
      <c r="O51" s="65" t="s">
        <v>510</v>
      </c>
      <c r="P51" s="48"/>
      <c r="Q51" s="48"/>
      <c r="R51" s="48"/>
      <c r="S51" s="48"/>
      <c r="T51" s="48"/>
      <c r="U51" s="48"/>
    </row>
    <row r="52" spans="1:21" ht="30.75" customHeight="1" x14ac:dyDescent="0.15">
      <c r="A52" s="48"/>
      <c r="B52" s="1215" t="s">
        <v>19</v>
      </c>
      <c r="C52" s="1216"/>
      <c r="D52" s="66"/>
      <c r="E52" s="1217" t="s">
        <v>20</v>
      </c>
      <c r="F52" s="1217"/>
      <c r="G52" s="1217"/>
      <c r="H52" s="1217"/>
      <c r="I52" s="1217"/>
      <c r="J52" s="1218"/>
      <c r="K52" s="63">
        <v>2458</v>
      </c>
      <c r="L52" s="64">
        <v>2503</v>
      </c>
      <c r="M52" s="64">
        <v>2473</v>
      </c>
      <c r="N52" s="64">
        <v>2456</v>
      </c>
      <c r="O52" s="65">
        <v>2203</v>
      </c>
      <c r="P52" s="48"/>
      <c r="Q52" s="48"/>
      <c r="R52" s="48"/>
      <c r="S52" s="48"/>
      <c r="T52" s="48"/>
      <c r="U52" s="48"/>
    </row>
    <row r="53" spans="1:21" ht="30.75" customHeight="1" thickBot="1" x14ac:dyDescent="0.2">
      <c r="A53" s="48"/>
      <c r="B53" s="1219" t="s">
        <v>21</v>
      </c>
      <c r="C53" s="1220"/>
      <c r="D53" s="67"/>
      <c r="E53" s="1221" t="s">
        <v>22</v>
      </c>
      <c r="F53" s="1221"/>
      <c r="G53" s="1221"/>
      <c r="H53" s="1221"/>
      <c r="I53" s="1221"/>
      <c r="J53" s="1222"/>
      <c r="K53" s="68">
        <v>232</v>
      </c>
      <c r="L53" s="69">
        <v>420</v>
      </c>
      <c r="M53" s="69">
        <v>428</v>
      </c>
      <c r="N53" s="69">
        <v>278</v>
      </c>
      <c r="O53" s="70">
        <v>461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567</v>
      </c>
      <c r="P55" s="48"/>
      <c r="Q55" s="48"/>
      <c r="R55" s="48"/>
      <c r="S55" s="48"/>
      <c r="T55" s="48"/>
      <c r="U55" s="48"/>
    </row>
    <row r="56" spans="1:21" ht="31.5" customHeight="1" thickBot="1" x14ac:dyDescent="0.2">
      <c r="A56" s="48"/>
      <c r="B56" s="76"/>
      <c r="C56" s="77"/>
      <c r="D56" s="77"/>
      <c r="E56" s="78"/>
      <c r="F56" s="78"/>
      <c r="G56" s="78"/>
      <c r="H56" s="78"/>
      <c r="I56" s="78"/>
      <c r="J56" s="79" t="s">
        <v>2</v>
      </c>
      <c r="K56" s="80" t="s">
        <v>568</v>
      </c>
      <c r="L56" s="81" t="s">
        <v>569</v>
      </c>
      <c r="M56" s="81" t="s">
        <v>570</v>
      </c>
      <c r="N56" s="81" t="s">
        <v>571</v>
      </c>
      <c r="O56" s="82" t="s">
        <v>572</v>
      </c>
      <c r="P56" s="48"/>
      <c r="Q56" s="48"/>
      <c r="R56" s="48"/>
      <c r="S56" s="48"/>
      <c r="T56" s="48"/>
      <c r="U56" s="48"/>
    </row>
    <row r="57" spans="1:21" ht="31.5" customHeight="1" x14ac:dyDescent="0.15">
      <c r="B57" s="1223" t="s">
        <v>25</v>
      </c>
      <c r="C57" s="1224"/>
      <c r="D57" s="1227" t="s">
        <v>26</v>
      </c>
      <c r="E57" s="1228"/>
      <c r="F57" s="1228"/>
      <c r="G57" s="1228"/>
      <c r="H57" s="1228"/>
      <c r="I57" s="1228"/>
      <c r="J57" s="1229"/>
      <c r="K57" s="83" t="s">
        <v>592</v>
      </c>
      <c r="L57" s="84" t="s">
        <v>592</v>
      </c>
      <c r="M57" s="84" t="s">
        <v>592</v>
      </c>
      <c r="N57" s="84" t="s">
        <v>592</v>
      </c>
      <c r="O57" s="85" t="s">
        <v>592</v>
      </c>
    </row>
    <row r="58" spans="1:21" ht="31.5" customHeight="1" thickBot="1" x14ac:dyDescent="0.2">
      <c r="B58" s="1225"/>
      <c r="C58" s="1226"/>
      <c r="D58" s="1230" t="s">
        <v>27</v>
      </c>
      <c r="E58" s="1231"/>
      <c r="F58" s="1231"/>
      <c r="G58" s="1231"/>
      <c r="H58" s="1231"/>
      <c r="I58" s="1231"/>
      <c r="J58" s="1232"/>
      <c r="K58" s="86" t="s">
        <v>592</v>
      </c>
      <c r="L58" s="87" t="s">
        <v>592</v>
      </c>
      <c r="M58" s="87" t="s">
        <v>592</v>
      </c>
      <c r="N58" s="87" t="s">
        <v>592</v>
      </c>
      <c r="O58" s="88" t="s">
        <v>592</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XzWTHwgXGK9aRucOlJ7t/lWXNpVJgXIsw4wxE9YuqeV/pRIRCL5kQe07xjmjVHPTL9Ap8gNE3FttMKJRZryig==" saltValue="P9hnKuX9KNWdh8ythOE9I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551</v>
      </c>
      <c r="J40" s="100" t="s">
        <v>552</v>
      </c>
      <c r="K40" s="100" t="s">
        <v>553</v>
      </c>
      <c r="L40" s="100" t="s">
        <v>554</v>
      </c>
      <c r="M40" s="101" t="s">
        <v>555</v>
      </c>
    </row>
    <row r="41" spans="2:13" ht="27.75" customHeight="1" x14ac:dyDescent="0.15">
      <c r="B41" s="1253" t="s">
        <v>30</v>
      </c>
      <c r="C41" s="1254"/>
      <c r="D41" s="102"/>
      <c r="E41" s="1255" t="s">
        <v>31</v>
      </c>
      <c r="F41" s="1255"/>
      <c r="G41" s="1255"/>
      <c r="H41" s="1256"/>
      <c r="I41" s="103">
        <v>18420</v>
      </c>
      <c r="J41" s="104">
        <v>18243</v>
      </c>
      <c r="K41" s="104">
        <v>18522</v>
      </c>
      <c r="L41" s="104">
        <v>18948</v>
      </c>
      <c r="M41" s="105">
        <v>21557</v>
      </c>
    </row>
    <row r="42" spans="2:13" ht="27.75" customHeight="1" x14ac:dyDescent="0.15">
      <c r="B42" s="1243"/>
      <c r="C42" s="1244"/>
      <c r="D42" s="106"/>
      <c r="E42" s="1247" t="s">
        <v>32</v>
      </c>
      <c r="F42" s="1247"/>
      <c r="G42" s="1247"/>
      <c r="H42" s="1248"/>
      <c r="I42" s="107">
        <v>10</v>
      </c>
      <c r="J42" s="108">
        <v>5</v>
      </c>
      <c r="K42" s="108" t="s">
        <v>510</v>
      </c>
      <c r="L42" s="108" t="s">
        <v>510</v>
      </c>
      <c r="M42" s="109" t="s">
        <v>510</v>
      </c>
    </row>
    <row r="43" spans="2:13" ht="27.75" customHeight="1" x14ac:dyDescent="0.15">
      <c r="B43" s="1243"/>
      <c r="C43" s="1244"/>
      <c r="D43" s="106"/>
      <c r="E43" s="1247" t="s">
        <v>33</v>
      </c>
      <c r="F43" s="1247"/>
      <c r="G43" s="1247"/>
      <c r="H43" s="1248"/>
      <c r="I43" s="107">
        <v>7759</v>
      </c>
      <c r="J43" s="108">
        <v>6987</v>
      </c>
      <c r="K43" s="108">
        <v>5843</v>
      </c>
      <c r="L43" s="108">
        <v>4802</v>
      </c>
      <c r="M43" s="109">
        <v>4203</v>
      </c>
    </row>
    <row r="44" spans="2:13" ht="27.75" customHeight="1" x14ac:dyDescent="0.15">
      <c r="B44" s="1243"/>
      <c r="C44" s="1244"/>
      <c r="D44" s="106"/>
      <c r="E44" s="1247" t="s">
        <v>34</v>
      </c>
      <c r="F44" s="1247"/>
      <c r="G44" s="1247"/>
      <c r="H44" s="1248"/>
      <c r="I44" s="107">
        <v>2849</v>
      </c>
      <c r="J44" s="108">
        <v>2731</v>
      </c>
      <c r="K44" s="108">
        <v>2576</v>
      </c>
      <c r="L44" s="108">
        <v>2584</v>
      </c>
      <c r="M44" s="109">
        <v>2496</v>
      </c>
    </row>
    <row r="45" spans="2:13" ht="27.75" customHeight="1" x14ac:dyDescent="0.15">
      <c r="B45" s="1243"/>
      <c r="C45" s="1244"/>
      <c r="D45" s="106"/>
      <c r="E45" s="1247" t="s">
        <v>35</v>
      </c>
      <c r="F45" s="1247"/>
      <c r="G45" s="1247"/>
      <c r="H45" s="1248"/>
      <c r="I45" s="107">
        <v>3112</v>
      </c>
      <c r="J45" s="108">
        <v>3023</v>
      </c>
      <c r="K45" s="108">
        <v>2793</v>
      </c>
      <c r="L45" s="108">
        <v>2788</v>
      </c>
      <c r="M45" s="109">
        <v>2681</v>
      </c>
    </row>
    <row r="46" spans="2:13" ht="27.75" customHeight="1" x14ac:dyDescent="0.15">
      <c r="B46" s="1243"/>
      <c r="C46" s="1244"/>
      <c r="D46" s="110"/>
      <c r="E46" s="1247" t="s">
        <v>36</v>
      </c>
      <c r="F46" s="1247"/>
      <c r="G46" s="1247"/>
      <c r="H46" s="1248"/>
      <c r="I46" s="107">
        <v>87</v>
      </c>
      <c r="J46" s="108">
        <v>87</v>
      </c>
      <c r="K46" s="108" t="s">
        <v>510</v>
      </c>
      <c r="L46" s="108" t="s">
        <v>510</v>
      </c>
      <c r="M46" s="109" t="s">
        <v>510</v>
      </c>
    </row>
    <row r="47" spans="2:13" ht="27.75" customHeight="1" x14ac:dyDescent="0.15">
      <c r="B47" s="1243"/>
      <c r="C47" s="1244"/>
      <c r="D47" s="111"/>
      <c r="E47" s="1257" t="s">
        <v>37</v>
      </c>
      <c r="F47" s="1258"/>
      <c r="G47" s="1258"/>
      <c r="H47" s="1259"/>
      <c r="I47" s="107" t="s">
        <v>510</v>
      </c>
      <c r="J47" s="108" t="s">
        <v>510</v>
      </c>
      <c r="K47" s="108" t="s">
        <v>510</v>
      </c>
      <c r="L47" s="108" t="s">
        <v>510</v>
      </c>
      <c r="M47" s="109" t="s">
        <v>510</v>
      </c>
    </row>
    <row r="48" spans="2:13" ht="27.75" customHeight="1" x14ac:dyDescent="0.15">
      <c r="B48" s="1243"/>
      <c r="C48" s="1244"/>
      <c r="D48" s="106"/>
      <c r="E48" s="1247" t="s">
        <v>38</v>
      </c>
      <c r="F48" s="1247"/>
      <c r="G48" s="1247"/>
      <c r="H48" s="1248"/>
      <c r="I48" s="107" t="s">
        <v>510</v>
      </c>
      <c r="J48" s="108" t="s">
        <v>510</v>
      </c>
      <c r="K48" s="108" t="s">
        <v>510</v>
      </c>
      <c r="L48" s="108" t="s">
        <v>510</v>
      </c>
      <c r="M48" s="109" t="s">
        <v>510</v>
      </c>
    </row>
    <row r="49" spans="2:13" ht="27.75" customHeight="1" x14ac:dyDescent="0.15">
      <c r="B49" s="1245"/>
      <c r="C49" s="1246"/>
      <c r="D49" s="106"/>
      <c r="E49" s="1247" t="s">
        <v>39</v>
      </c>
      <c r="F49" s="1247"/>
      <c r="G49" s="1247"/>
      <c r="H49" s="1248"/>
      <c r="I49" s="107" t="s">
        <v>510</v>
      </c>
      <c r="J49" s="108" t="s">
        <v>510</v>
      </c>
      <c r="K49" s="108" t="s">
        <v>510</v>
      </c>
      <c r="L49" s="108" t="s">
        <v>510</v>
      </c>
      <c r="M49" s="109" t="s">
        <v>510</v>
      </c>
    </row>
    <row r="50" spans="2:13" ht="27.75" customHeight="1" x14ac:dyDescent="0.15">
      <c r="B50" s="1241" t="s">
        <v>40</v>
      </c>
      <c r="C50" s="1242"/>
      <c r="D50" s="112"/>
      <c r="E50" s="1247" t="s">
        <v>41</v>
      </c>
      <c r="F50" s="1247"/>
      <c r="G50" s="1247"/>
      <c r="H50" s="1248"/>
      <c r="I50" s="107">
        <v>9922</v>
      </c>
      <c r="J50" s="108">
        <v>9958</v>
      </c>
      <c r="K50" s="108">
        <v>10030</v>
      </c>
      <c r="L50" s="108">
        <v>9922</v>
      </c>
      <c r="M50" s="109">
        <v>7839</v>
      </c>
    </row>
    <row r="51" spans="2:13" ht="27.75" customHeight="1" x14ac:dyDescent="0.15">
      <c r="B51" s="1243"/>
      <c r="C51" s="1244"/>
      <c r="D51" s="106"/>
      <c r="E51" s="1247" t="s">
        <v>42</v>
      </c>
      <c r="F51" s="1247"/>
      <c r="G51" s="1247"/>
      <c r="H51" s="1248"/>
      <c r="I51" s="107">
        <v>1819</v>
      </c>
      <c r="J51" s="108">
        <v>1718</v>
      </c>
      <c r="K51" s="108">
        <v>1587</v>
      </c>
      <c r="L51" s="108">
        <v>1471</v>
      </c>
      <c r="M51" s="109">
        <v>1412</v>
      </c>
    </row>
    <row r="52" spans="2:13" ht="27.75" customHeight="1" x14ac:dyDescent="0.15">
      <c r="B52" s="1245"/>
      <c r="C52" s="1246"/>
      <c r="D52" s="106"/>
      <c r="E52" s="1247" t="s">
        <v>43</v>
      </c>
      <c r="F52" s="1247"/>
      <c r="G52" s="1247"/>
      <c r="H52" s="1248"/>
      <c r="I52" s="107">
        <v>23127</v>
      </c>
      <c r="J52" s="108">
        <v>22759</v>
      </c>
      <c r="K52" s="108">
        <v>21698</v>
      </c>
      <c r="L52" s="108">
        <v>20806</v>
      </c>
      <c r="M52" s="109">
        <v>20509</v>
      </c>
    </row>
    <row r="53" spans="2:13" ht="27.75" customHeight="1" thickBot="1" x14ac:dyDescent="0.2">
      <c r="B53" s="1249" t="s">
        <v>44</v>
      </c>
      <c r="C53" s="1250"/>
      <c r="D53" s="113"/>
      <c r="E53" s="1251" t="s">
        <v>45</v>
      </c>
      <c r="F53" s="1251"/>
      <c r="G53" s="1251"/>
      <c r="H53" s="1252"/>
      <c r="I53" s="114">
        <v>-2633</v>
      </c>
      <c r="J53" s="115">
        <v>-3360</v>
      </c>
      <c r="K53" s="115">
        <v>-3580</v>
      </c>
      <c r="L53" s="115">
        <v>-3077</v>
      </c>
      <c r="M53" s="116">
        <v>1178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FsoLZnJ8e+19tBI6SXnlQkGI9ePvF9OLWJYXJ+8wWALGYrose7y7PMgkOPSlmxr9RLDLPM18K2IrrCeDRYxOXQ==" saltValue="WxV20BmvVh4EuEV4MgD8G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sqref="A1:XFD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553</v>
      </c>
      <c r="G54" s="125" t="s">
        <v>554</v>
      </c>
      <c r="H54" s="126" t="s">
        <v>555</v>
      </c>
    </row>
    <row r="55" spans="2:8" ht="52.5" customHeight="1" x14ac:dyDescent="0.15">
      <c r="B55" s="127"/>
      <c r="C55" s="1268" t="s">
        <v>48</v>
      </c>
      <c r="D55" s="1268"/>
      <c r="E55" s="1269"/>
      <c r="F55" s="128">
        <v>4482</v>
      </c>
      <c r="G55" s="128">
        <v>4234</v>
      </c>
      <c r="H55" s="129">
        <v>4193</v>
      </c>
    </row>
    <row r="56" spans="2:8" ht="52.5" customHeight="1" x14ac:dyDescent="0.15">
      <c r="B56" s="130"/>
      <c r="C56" s="1270" t="s">
        <v>49</v>
      </c>
      <c r="D56" s="1270"/>
      <c r="E56" s="1271"/>
      <c r="F56" s="131">
        <v>941</v>
      </c>
      <c r="G56" s="131">
        <v>948</v>
      </c>
      <c r="H56" s="132">
        <v>952</v>
      </c>
    </row>
    <row r="57" spans="2:8" ht="53.25" customHeight="1" x14ac:dyDescent="0.15">
      <c r="B57" s="130"/>
      <c r="C57" s="1272" t="s">
        <v>50</v>
      </c>
      <c r="D57" s="1272"/>
      <c r="E57" s="1273"/>
      <c r="F57" s="133">
        <v>3601</v>
      </c>
      <c r="G57" s="133">
        <v>4101</v>
      </c>
      <c r="H57" s="134">
        <v>2551</v>
      </c>
    </row>
    <row r="58" spans="2:8" ht="45.75" customHeight="1" x14ac:dyDescent="0.15">
      <c r="B58" s="135"/>
      <c r="C58" s="1260" t="s">
        <v>587</v>
      </c>
      <c r="D58" s="1261"/>
      <c r="E58" s="1262"/>
      <c r="F58" s="136">
        <v>2758</v>
      </c>
      <c r="G58" s="136">
        <v>3266</v>
      </c>
      <c r="H58" s="137">
        <v>1974</v>
      </c>
    </row>
    <row r="59" spans="2:8" ht="45.75" customHeight="1" x14ac:dyDescent="0.15">
      <c r="B59" s="135"/>
      <c r="C59" s="1260" t="s">
        <v>588</v>
      </c>
      <c r="D59" s="1261"/>
      <c r="E59" s="1262"/>
      <c r="F59" s="136">
        <v>371</v>
      </c>
      <c r="G59" s="136">
        <v>371</v>
      </c>
      <c r="H59" s="137">
        <v>371</v>
      </c>
    </row>
    <row r="60" spans="2:8" ht="45.75" customHeight="1" x14ac:dyDescent="0.15">
      <c r="B60" s="135"/>
      <c r="C60" s="1260" t="s">
        <v>589</v>
      </c>
      <c r="D60" s="1261"/>
      <c r="E60" s="1262"/>
      <c r="F60" s="136">
        <v>110</v>
      </c>
      <c r="G60" s="136">
        <v>110</v>
      </c>
      <c r="H60" s="137">
        <v>110</v>
      </c>
    </row>
    <row r="61" spans="2:8" ht="45.75" customHeight="1" x14ac:dyDescent="0.15">
      <c r="B61" s="135"/>
      <c r="C61" s="1260" t="s">
        <v>590</v>
      </c>
      <c r="D61" s="1261"/>
      <c r="E61" s="1262"/>
      <c r="F61" s="136">
        <v>319</v>
      </c>
      <c r="G61" s="136">
        <v>313</v>
      </c>
      <c r="H61" s="137">
        <v>55</v>
      </c>
    </row>
    <row r="62" spans="2:8" ht="45.75" customHeight="1" thickBot="1" x14ac:dyDescent="0.2">
      <c r="B62" s="138"/>
      <c r="C62" s="1263" t="s">
        <v>591</v>
      </c>
      <c r="D62" s="1264"/>
      <c r="E62" s="1265"/>
      <c r="F62" s="139">
        <v>27</v>
      </c>
      <c r="G62" s="139">
        <v>27</v>
      </c>
      <c r="H62" s="140">
        <v>27</v>
      </c>
    </row>
    <row r="63" spans="2:8" ht="52.5" customHeight="1" thickBot="1" x14ac:dyDescent="0.2">
      <c r="B63" s="141"/>
      <c r="C63" s="1266" t="s">
        <v>51</v>
      </c>
      <c r="D63" s="1266"/>
      <c r="E63" s="1267"/>
      <c r="F63" s="142">
        <v>9024</v>
      </c>
      <c r="G63" s="142">
        <v>9283</v>
      </c>
      <c r="H63" s="143">
        <v>7697</v>
      </c>
    </row>
    <row r="64" spans="2:8" ht="15" customHeight="1" x14ac:dyDescent="0.15"/>
  </sheetData>
  <sheetProtection algorithmName="SHA-512" hashValue="kPiXboSEo6Ppt4z4pzbq7HNcUNWvxavkekBp4QdtdQDqWhKUAgP3VdArbVdIGh+tHcvoKMGarGu4VqkQRbU2QQ==" saltValue="FAdAUIF4jdKqikJ+f4DW4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99B88F-5EC2-42D2-941C-D2F8829B16F4}">
  <sheetPr>
    <pageSetUpPr fitToPage="1"/>
  </sheetPr>
  <dimension ref="A1:WZM160"/>
  <sheetViews>
    <sheetView showGridLines="0" zoomScale="75" zoomScaleNormal="75" zoomScaleSheetLayoutView="55" workbookViewId="0"/>
  </sheetViews>
  <sheetFormatPr defaultColWidth="0" defaultRowHeight="13.5" customHeight="1" zeroHeight="1" x14ac:dyDescent="0.15"/>
  <cols>
    <col min="1" max="1" width="6.375" style="1276" customWidth="1"/>
    <col min="2" max="107" width="2.5" style="1276" customWidth="1"/>
    <col min="108" max="108" width="6.125" style="1284" customWidth="1"/>
    <col min="109" max="109" width="5.875" style="1283" customWidth="1"/>
    <col min="110" max="110" width="19.125" style="1276" hidden="1"/>
    <col min="111" max="115" width="12.625" style="1276" hidden="1"/>
    <col min="116" max="349" width="8.625" style="1276" hidden="1"/>
    <col min="350" max="355" width="14.875" style="1276" hidden="1"/>
    <col min="356" max="357" width="15.875" style="1276" hidden="1"/>
    <col min="358" max="363" width="16.125" style="1276" hidden="1"/>
    <col min="364" max="364" width="6.125" style="1276" hidden="1"/>
    <col min="365" max="365" width="3" style="1276" hidden="1"/>
    <col min="366" max="605" width="8.625" style="1276" hidden="1"/>
    <col min="606" max="611" width="14.875" style="1276" hidden="1"/>
    <col min="612" max="613" width="15.875" style="1276" hidden="1"/>
    <col min="614" max="619" width="16.125" style="1276" hidden="1"/>
    <col min="620" max="620" width="6.125" style="1276" hidden="1"/>
    <col min="621" max="621" width="3" style="1276" hidden="1"/>
    <col min="622" max="861" width="8.625" style="1276" hidden="1"/>
    <col min="862" max="867" width="14.875" style="1276" hidden="1"/>
    <col min="868" max="869" width="15.875" style="1276" hidden="1"/>
    <col min="870" max="875" width="16.125" style="1276" hidden="1"/>
    <col min="876" max="876" width="6.125" style="1276" hidden="1"/>
    <col min="877" max="877" width="3" style="1276" hidden="1"/>
    <col min="878" max="1117" width="8.625" style="1276" hidden="1"/>
    <col min="1118" max="1123" width="14.875" style="1276" hidden="1"/>
    <col min="1124" max="1125" width="15.875" style="1276" hidden="1"/>
    <col min="1126" max="1131" width="16.125" style="1276" hidden="1"/>
    <col min="1132" max="1132" width="6.125" style="1276" hidden="1"/>
    <col min="1133" max="1133" width="3" style="1276" hidden="1"/>
    <col min="1134" max="1373" width="8.625" style="1276" hidden="1"/>
    <col min="1374" max="1379" width="14.875" style="1276" hidden="1"/>
    <col min="1380" max="1381" width="15.875" style="1276" hidden="1"/>
    <col min="1382" max="1387" width="16.125" style="1276" hidden="1"/>
    <col min="1388" max="1388" width="6.125" style="1276" hidden="1"/>
    <col min="1389" max="1389" width="3" style="1276" hidden="1"/>
    <col min="1390" max="1629" width="8.625" style="1276" hidden="1"/>
    <col min="1630" max="1635" width="14.875" style="1276" hidden="1"/>
    <col min="1636" max="1637" width="15.875" style="1276" hidden="1"/>
    <col min="1638" max="1643" width="16.125" style="1276" hidden="1"/>
    <col min="1644" max="1644" width="6.125" style="1276" hidden="1"/>
    <col min="1645" max="1645" width="3" style="1276" hidden="1"/>
    <col min="1646" max="1885" width="8.625" style="1276" hidden="1"/>
    <col min="1886" max="1891" width="14.875" style="1276" hidden="1"/>
    <col min="1892" max="1893" width="15.875" style="1276" hidden="1"/>
    <col min="1894" max="1899" width="16.125" style="1276" hidden="1"/>
    <col min="1900" max="1900" width="6.125" style="1276" hidden="1"/>
    <col min="1901" max="1901" width="3" style="1276" hidden="1"/>
    <col min="1902" max="2141" width="8.625" style="1276" hidden="1"/>
    <col min="2142" max="2147" width="14.875" style="1276" hidden="1"/>
    <col min="2148" max="2149" width="15.875" style="1276" hidden="1"/>
    <col min="2150" max="2155" width="16.125" style="1276" hidden="1"/>
    <col min="2156" max="2156" width="6.125" style="1276" hidden="1"/>
    <col min="2157" max="2157" width="3" style="1276" hidden="1"/>
    <col min="2158" max="2397" width="8.625" style="1276" hidden="1"/>
    <col min="2398" max="2403" width="14.875" style="1276" hidden="1"/>
    <col min="2404" max="2405" width="15.875" style="1276" hidden="1"/>
    <col min="2406" max="2411" width="16.125" style="1276" hidden="1"/>
    <col min="2412" max="2412" width="6.125" style="1276" hidden="1"/>
    <col min="2413" max="2413" width="3" style="1276" hidden="1"/>
    <col min="2414" max="2653" width="8.625" style="1276" hidden="1"/>
    <col min="2654" max="2659" width="14.875" style="1276" hidden="1"/>
    <col min="2660" max="2661" width="15.875" style="1276" hidden="1"/>
    <col min="2662" max="2667" width="16.125" style="1276" hidden="1"/>
    <col min="2668" max="2668" width="6.125" style="1276" hidden="1"/>
    <col min="2669" max="2669" width="3" style="1276" hidden="1"/>
    <col min="2670" max="2909" width="8.625" style="1276" hidden="1"/>
    <col min="2910" max="2915" width="14.875" style="1276" hidden="1"/>
    <col min="2916" max="2917" width="15.875" style="1276" hidden="1"/>
    <col min="2918" max="2923" width="16.125" style="1276" hidden="1"/>
    <col min="2924" max="2924" width="6.125" style="1276" hidden="1"/>
    <col min="2925" max="2925" width="3" style="1276" hidden="1"/>
    <col min="2926" max="3165" width="8.625" style="1276" hidden="1"/>
    <col min="3166" max="3171" width="14.875" style="1276" hidden="1"/>
    <col min="3172" max="3173" width="15.875" style="1276" hidden="1"/>
    <col min="3174" max="3179" width="16.125" style="1276" hidden="1"/>
    <col min="3180" max="3180" width="6.125" style="1276" hidden="1"/>
    <col min="3181" max="3181" width="3" style="1276" hidden="1"/>
    <col min="3182" max="3421" width="8.625" style="1276" hidden="1"/>
    <col min="3422" max="3427" width="14.875" style="1276" hidden="1"/>
    <col min="3428" max="3429" width="15.875" style="1276" hidden="1"/>
    <col min="3430" max="3435" width="16.125" style="1276" hidden="1"/>
    <col min="3436" max="3436" width="6.125" style="1276" hidden="1"/>
    <col min="3437" max="3437" width="3" style="1276" hidden="1"/>
    <col min="3438" max="3677" width="8.625" style="1276" hidden="1"/>
    <col min="3678" max="3683" width="14.875" style="1276" hidden="1"/>
    <col min="3684" max="3685" width="15.875" style="1276" hidden="1"/>
    <col min="3686" max="3691" width="16.125" style="1276" hidden="1"/>
    <col min="3692" max="3692" width="6.125" style="1276" hidden="1"/>
    <col min="3693" max="3693" width="3" style="1276" hidden="1"/>
    <col min="3694" max="3933" width="8.625" style="1276" hidden="1"/>
    <col min="3934" max="3939" width="14.875" style="1276" hidden="1"/>
    <col min="3940" max="3941" width="15.875" style="1276" hidden="1"/>
    <col min="3942" max="3947" width="16.125" style="1276" hidden="1"/>
    <col min="3948" max="3948" width="6.125" style="1276" hidden="1"/>
    <col min="3949" max="3949" width="3" style="1276" hidden="1"/>
    <col min="3950" max="4189" width="8.625" style="1276" hidden="1"/>
    <col min="4190" max="4195" width="14.875" style="1276" hidden="1"/>
    <col min="4196" max="4197" width="15.875" style="1276" hidden="1"/>
    <col min="4198" max="4203" width="16.125" style="1276" hidden="1"/>
    <col min="4204" max="4204" width="6.125" style="1276" hidden="1"/>
    <col min="4205" max="4205" width="3" style="1276" hidden="1"/>
    <col min="4206" max="4445" width="8.625" style="1276" hidden="1"/>
    <col min="4446" max="4451" width="14.875" style="1276" hidden="1"/>
    <col min="4452" max="4453" width="15.875" style="1276" hidden="1"/>
    <col min="4454" max="4459" width="16.125" style="1276" hidden="1"/>
    <col min="4460" max="4460" width="6.125" style="1276" hidden="1"/>
    <col min="4461" max="4461" width="3" style="1276" hidden="1"/>
    <col min="4462" max="4701" width="8.625" style="1276" hidden="1"/>
    <col min="4702" max="4707" width="14.875" style="1276" hidden="1"/>
    <col min="4708" max="4709" width="15.875" style="1276" hidden="1"/>
    <col min="4710" max="4715" width="16.125" style="1276" hidden="1"/>
    <col min="4716" max="4716" width="6.125" style="1276" hidden="1"/>
    <col min="4717" max="4717" width="3" style="1276" hidden="1"/>
    <col min="4718" max="4957" width="8.625" style="1276" hidden="1"/>
    <col min="4958" max="4963" width="14.875" style="1276" hidden="1"/>
    <col min="4964" max="4965" width="15.875" style="1276" hidden="1"/>
    <col min="4966" max="4971" width="16.125" style="1276" hidden="1"/>
    <col min="4972" max="4972" width="6.125" style="1276" hidden="1"/>
    <col min="4973" max="4973" width="3" style="1276" hidden="1"/>
    <col min="4974" max="5213" width="8.625" style="1276" hidden="1"/>
    <col min="5214" max="5219" width="14.875" style="1276" hidden="1"/>
    <col min="5220" max="5221" width="15.875" style="1276" hidden="1"/>
    <col min="5222" max="5227" width="16.125" style="1276" hidden="1"/>
    <col min="5228" max="5228" width="6.125" style="1276" hidden="1"/>
    <col min="5229" max="5229" width="3" style="1276" hidden="1"/>
    <col min="5230" max="5469" width="8.625" style="1276" hidden="1"/>
    <col min="5470" max="5475" width="14.875" style="1276" hidden="1"/>
    <col min="5476" max="5477" width="15.875" style="1276" hidden="1"/>
    <col min="5478" max="5483" width="16.125" style="1276" hidden="1"/>
    <col min="5484" max="5484" width="6.125" style="1276" hidden="1"/>
    <col min="5485" max="5485" width="3" style="1276" hidden="1"/>
    <col min="5486" max="5725" width="8.625" style="1276" hidden="1"/>
    <col min="5726" max="5731" width="14.875" style="1276" hidden="1"/>
    <col min="5732" max="5733" width="15.875" style="1276" hidden="1"/>
    <col min="5734" max="5739" width="16.125" style="1276" hidden="1"/>
    <col min="5740" max="5740" width="6.125" style="1276" hidden="1"/>
    <col min="5741" max="5741" width="3" style="1276" hidden="1"/>
    <col min="5742" max="5981" width="8.625" style="1276" hidden="1"/>
    <col min="5982" max="5987" width="14.875" style="1276" hidden="1"/>
    <col min="5988" max="5989" width="15.875" style="1276" hidden="1"/>
    <col min="5990" max="5995" width="16.125" style="1276" hidden="1"/>
    <col min="5996" max="5996" width="6.125" style="1276" hidden="1"/>
    <col min="5997" max="5997" width="3" style="1276" hidden="1"/>
    <col min="5998" max="6237" width="8.625" style="1276" hidden="1"/>
    <col min="6238" max="6243" width="14.875" style="1276" hidden="1"/>
    <col min="6244" max="6245" width="15.875" style="1276" hidden="1"/>
    <col min="6246" max="6251" width="16.125" style="1276" hidden="1"/>
    <col min="6252" max="6252" width="6.125" style="1276" hidden="1"/>
    <col min="6253" max="6253" width="3" style="1276" hidden="1"/>
    <col min="6254" max="6493" width="8.625" style="1276" hidden="1"/>
    <col min="6494" max="6499" width="14.875" style="1276" hidden="1"/>
    <col min="6500" max="6501" width="15.875" style="1276" hidden="1"/>
    <col min="6502" max="6507" width="16.125" style="1276" hidden="1"/>
    <col min="6508" max="6508" width="6.125" style="1276" hidden="1"/>
    <col min="6509" max="6509" width="3" style="1276" hidden="1"/>
    <col min="6510" max="6749" width="8.625" style="1276" hidden="1"/>
    <col min="6750" max="6755" width="14.875" style="1276" hidden="1"/>
    <col min="6756" max="6757" width="15.875" style="1276" hidden="1"/>
    <col min="6758" max="6763" width="16.125" style="1276" hidden="1"/>
    <col min="6764" max="6764" width="6.125" style="1276" hidden="1"/>
    <col min="6765" max="6765" width="3" style="1276" hidden="1"/>
    <col min="6766" max="7005" width="8.625" style="1276" hidden="1"/>
    <col min="7006" max="7011" width="14.875" style="1276" hidden="1"/>
    <col min="7012" max="7013" width="15.875" style="1276" hidden="1"/>
    <col min="7014" max="7019" width="16.125" style="1276" hidden="1"/>
    <col min="7020" max="7020" width="6.125" style="1276" hidden="1"/>
    <col min="7021" max="7021" width="3" style="1276" hidden="1"/>
    <col min="7022" max="7261" width="8.625" style="1276" hidden="1"/>
    <col min="7262" max="7267" width="14.875" style="1276" hidden="1"/>
    <col min="7268" max="7269" width="15.875" style="1276" hidden="1"/>
    <col min="7270" max="7275" width="16.125" style="1276" hidden="1"/>
    <col min="7276" max="7276" width="6.125" style="1276" hidden="1"/>
    <col min="7277" max="7277" width="3" style="1276" hidden="1"/>
    <col min="7278" max="7517" width="8.625" style="1276" hidden="1"/>
    <col min="7518" max="7523" width="14.875" style="1276" hidden="1"/>
    <col min="7524" max="7525" width="15.875" style="1276" hidden="1"/>
    <col min="7526" max="7531" width="16.125" style="1276" hidden="1"/>
    <col min="7532" max="7532" width="6.125" style="1276" hidden="1"/>
    <col min="7533" max="7533" width="3" style="1276" hidden="1"/>
    <col min="7534" max="7773" width="8.625" style="1276" hidden="1"/>
    <col min="7774" max="7779" width="14.875" style="1276" hidden="1"/>
    <col min="7780" max="7781" width="15.875" style="1276" hidden="1"/>
    <col min="7782" max="7787" width="16.125" style="1276" hidden="1"/>
    <col min="7788" max="7788" width="6.125" style="1276" hidden="1"/>
    <col min="7789" max="7789" width="3" style="1276" hidden="1"/>
    <col min="7790" max="8029" width="8.625" style="1276" hidden="1"/>
    <col min="8030" max="8035" width="14.875" style="1276" hidden="1"/>
    <col min="8036" max="8037" width="15.875" style="1276" hidden="1"/>
    <col min="8038" max="8043" width="16.125" style="1276" hidden="1"/>
    <col min="8044" max="8044" width="6.125" style="1276" hidden="1"/>
    <col min="8045" max="8045" width="3" style="1276" hidden="1"/>
    <col min="8046" max="8285" width="8.625" style="1276" hidden="1"/>
    <col min="8286" max="8291" width="14.875" style="1276" hidden="1"/>
    <col min="8292" max="8293" width="15.875" style="1276" hidden="1"/>
    <col min="8294" max="8299" width="16.125" style="1276" hidden="1"/>
    <col min="8300" max="8300" width="6.125" style="1276" hidden="1"/>
    <col min="8301" max="8301" width="3" style="1276" hidden="1"/>
    <col min="8302" max="8541" width="8.625" style="1276" hidden="1"/>
    <col min="8542" max="8547" width="14.875" style="1276" hidden="1"/>
    <col min="8548" max="8549" width="15.875" style="1276" hidden="1"/>
    <col min="8550" max="8555" width="16.125" style="1276" hidden="1"/>
    <col min="8556" max="8556" width="6.125" style="1276" hidden="1"/>
    <col min="8557" max="8557" width="3" style="1276" hidden="1"/>
    <col min="8558" max="8797" width="8.625" style="1276" hidden="1"/>
    <col min="8798" max="8803" width="14.875" style="1276" hidden="1"/>
    <col min="8804" max="8805" width="15.875" style="1276" hidden="1"/>
    <col min="8806" max="8811" width="16.125" style="1276" hidden="1"/>
    <col min="8812" max="8812" width="6.125" style="1276" hidden="1"/>
    <col min="8813" max="8813" width="3" style="1276" hidden="1"/>
    <col min="8814" max="9053" width="8.625" style="1276" hidden="1"/>
    <col min="9054" max="9059" width="14.875" style="1276" hidden="1"/>
    <col min="9060" max="9061" width="15.875" style="1276" hidden="1"/>
    <col min="9062" max="9067" width="16.125" style="1276" hidden="1"/>
    <col min="9068" max="9068" width="6.125" style="1276" hidden="1"/>
    <col min="9069" max="9069" width="3" style="1276" hidden="1"/>
    <col min="9070" max="9309" width="8.625" style="1276" hidden="1"/>
    <col min="9310" max="9315" width="14.875" style="1276" hidden="1"/>
    <col min="9316" max="9317" width="15.875" style="1276" hidden="1"/>
    <col min="9318" max="9323" width="16.125" style="1276" hidden="1"/>
    <col min="9324" max="9324" width="6.125" style="1276" hidden="1"/>
    <col min="9325" max="9325" width="3" style="1276" hidden="1"/>
    <col min="9326" max="9565" width="8.625" style="1276" hidden="1"/>
    <col min="9566" max="9571" width="14.875" style="1276" hidden="1"/>
    <col min="9572" max="9573" width="15.875" style="1276" hidden="1"/>
    <col min="9574" max="9579" width="16.125" style="1276" hidden="1"/>
    <col min="9580" max="9580" width="6.125" style="1276" hidden="1"/>
    <col min="9581" max="9581" width="3" style="1276" hidden="1"/>
    <col min="9582" max="9821" width="8.625" style="1276" hidden="1"/>
    <col min="9822" max="9827" width="14.875" style="1276" hidden="1"/>
    <col min="9828" max="9829" width="15.875" style="1276" hidden="1"/>
    <col min="9830" max="9835" width="16.125" style="1276" hidden="1"/>
    <col min="9836" max="9836" width="6.125" style="1276" hidden="1"/>
    <col min="9837" max="9837" width="3" style="1276" hidden="1"/>
    <col min="9838" max="10077" width="8.625" style="1276" hidden="1"/>
    <col min="10078" max="10083" width="14.875" style="1276" hidden="1"/>
    <col min="10084" max="10085" width="15.875" style="1276" hidden="1"/>
    <col min="10086" max="10091" width="16.125" style="1276" hidden="1"/>
    <col min="10092" max="10092" width="6.125" style="1276" hidden="1"/>
    <col min="10093" max="10093" width="3" style="1276" hidden="1"/>
    <col min="10094" max="10333" width="8.625" style="1276" hidden="1"/>
    <col min="10334" max="10339" width="14.875" style="1276" hidden="1"/>
    <col min="10340" max="10341" width="15.875" style="1276" hidden="1"/>
    <col min="10342" max="10347" width="16.125" style="1276" hidden="1"/>
    <col min="10348" max="10348" width="6.125" style="1276" hidden="1"/>
    <col min="10349" max="10349" width="3" style="1276" hidden="1"/>
    <col min="10350" max="10589" width="8.625" style="1276" hidden="1"/>
    <col min="10590" max="10595" width="14.875" style="1276" hidden="1"/>
    <col min="10596" max="10597" width="15.875" style="1276" hidden="1"/>
    <col min="10598" max="10603" width="16.125" style="1276" hidden="1"/>
    <col min="10604" max="10604" width="6.125" style="1276" hidden="1"/>
    <col min="10605" max="10605" width="3" style="1276" hidden="1"/>
    <col min="10606" max="10845" width="8.625" style="1276" hidden="1"/>
    <col min="10846" max="10851" width="14.875" style="1276" hidden="1"/>
    <col min="10852" max="10853" width="15.875" style="1276" hidden="1"/>
    <col min="10854" max="10859" width="16.125" style="1276" hidden="1"/>
    <col min="10860" max="10860" width="6.125" style="1276" hidden="1"/>
    <col min="10861" max="10861" width="3" style="1276" hidden="1"/>
    <col min="10862" max="11101" width="8.625" style="1276" hidden="1"/>
    <col min="11102" max="11107" width="14.875" style="1276" hidden="1"/>
    <col min="11108" max="11109" width="15.875" style="1276" hidden="1"/>
    <col min="11110" max="11115" width="16.125" style="1276" hidden="1"/>
    <col min="11116" max="11116" width="6.125" style="1276" hidden="1"/>
    <col min="11117" max="11117" width="3" style="1276" hidden="1"/>
    <col min="11118" max="11357" width="8.625" style="1276" hidden="1"/>
    <col min="11358" max="11363" width="14.875" style="1276" hidden="1"/>
    <col min="11364" max="11365" width="15.875" style="1276" hidden="1"/>
    <col min="11366" max="11371" width="16.125" style="1276" hidden="1"/>
    <col min="11372" max="11372" width="6.125" style="1276" hidden="1"/>
    <col min="11373" max="11373" width="3" style="1276" hidden="1"/>
    <col min="11374" max="11613" width="8.625" style="1276" hidden="1"/>
    <col min="11614" max="11619" width="14.875" style="1276" hidden="1"/>
    <col min="11620" max="11621" width="15.875" style="1276" hidden="1"/>
    <col min="11622" max="11627" width="16.125" style="1276" hidden="1"/>
    <col min="11628" max="11628" width="6.125" style="1276" hidden="1"/>
    <col min="11629" max="11629" width="3" style="1276" hidden="1"/>
    <col min="11630" max="11869" width="8.625" style="1276" hidden="1"/>
    <col min="11870" max="11875" width="14.875" style="1276" hidden="1"/>
    <col min="11876" max="11877" width="15.875" style="1276" hidden="1"/>
    <col min="11878" max="11883" width="16.125" style="1276" hidden="1"/>
    <col min="11884" max="11884" width="6.125" style="1276" hidden="1"/>
    <col min="11885" max="11885" width="3" style="1276" hidden="1"/>
    <col min="11886" max="12125" width="8.625" style="1276" hidden="1"/>
    <col min="12126" max="12131" width="14.875" style="1276" hidden="1"/>
    <col min="12132" max="12133" width="15.875" style="1276" hidden="1"/>
    <col min="12134" max="12139" width="16.125" style="1276" hidden="1"/>
    <col min="12140" max="12140" width="6.125" style="1276" hidden="1"/>
    <col min="12141" max="12141" width="3" style="1276" hidden="1"/>
    <col min="12142" max="12381" width="8.625" style="1276" hidden="1"/>
    <col min="12382" max="12387" width="14.875" style="1276" hidden="1"/>
    <col min="12388" max="12389" width="15.875" style="1276" hidden="1"/>
    <col min="12390" max="12395" width="16.125" style="1276" hidden="1"/>
    <col min="12396" max="12396" width="6.125" style="1276" hidden="1"/>
    <col min="12397" max="12397" width="3" style="1276" hidden="1"/>
    <col min="12398" max="12637" width="8.625" style="1276" hidden="1"/>
    <col min="12638" max="12643" width="14.875" style="1276" hidden="1"/>
    <col min="12644" max="12645" width="15.875" style="1276" hidden="1"/>
    <col min="12646" max="12651" width="16.125" style="1276" hidden="1"/>
    <col min="12652" max="12652" width="6.125" style="1276" hidden="1"/>
    <col min="12653" max="12653" width="3" style="1276" hidden="1"/>
    <col min="12654" max="12893" width="8.625" style="1276" hidden="1"/>
    <col min="12894" max="12899" width="14.875" style="1276" hidden="1"/>
    <col min="12900" max="12901" width="15.875" style="1276" hidden="1"/>
    <col min="12902" max="12907" width="16.125" style="1276" hidden="1"/>
    <col min="12908" max="12908" width="6.125" style="1276" hidden="1"/>
    <col min="12909" max="12909" width="3" style="1276" hidden="1"/>
    <col min="12910" max="13149" width="8.625" style="1276" hidden="1"/>
    <col min="13150" max="13155" width="14.875" style="1276" hidden="1"/>
    <col min="13156" max="13157" width="15.875" style="1276" hidden="1"/>
    <col min="13158" max="13163" width="16.125" style="1276" hidden="1"/>
    <col min="13164" max="13164" width="6.125" style="1276" hidden="1"/>
    <col min="13165" max="13165" width="3" style="1276" hidden="1"/>
    <col min="13166" max="13405" width="8.625" style="1276" hidden="1"/>
    <col min="13406" max="13411" width="14.875" style="1276" hidden="1"/>
    <col min="13412" max="13413" width="15.875" style="1276" hidden="1"/>
    <col min="13414" max="13419" width="16.125" style="1276" hidden="1"/>
    <col min="13420" max="13420" width="6.125" style="1276" hidden="1"/>
    <col min="13421" max="13421" width="3" style="1276" hidden="1"/>
    <col min="13422" max="13661" width="8.625" style="1276" hidden="1"/>
    <col min="13662" max="13667" width="14.875" style="1276" hidden="1"/>
    <col min="13668" max="13669" width="15.875" style="1276" hidden="1"/>
    <col min="13670" max="13675" width="16.125" style="1276" hidden="1"/>
    <col min="13676" max="13676" width="6.125" style="1276" hidden="1"/>
    <col min="13677" max="13677" width="3" style="1276" hidden="1"/>
    <col min="13678" max="13917" width="8.625" style="1276" hidden="1"/>
    <col min="13918" max="13923" width="14.875" style="1276" hidden="1"/>
    <col min="13924" max="13925" width="15.875" style="1276" hidden="1"/>
    <col min="13926" max="13931" width="16.125" style="1276" hidden="1"/>
    <col min="13932" max="13932" width="6.125" style="1276" hidden="1"/>
    <col min="13933" max="13933" width="3" style="1276" hidden="1"/>
    <col min="13934" max="14173" width="8.625" style="1276" hidden="1"/>
    <col min="14174" max="14179" width="14.875" style="1276" hidden="1"/>
    <col min="14180" max="14181" width="15.875" style="1276" hidden="1"/>
    <col min="14182" max="14187" width="16.125" style="1276" hidden="1"/>
    <col min="14188" max="14188" width="6.125" style="1276" hidden="1"/>
    <col min="14189" max="14189" width="3" style="1276" hidden="1"/>
    <col min="14190" max="14429" width="8.625" style="1276" hidden="1"/>
    <col min="14430" max="14435" width="14.875" style="1276" hidden="1"/>
    <col min="14436" max="14437" width="15.875" style="1276" hidden="1"/>
    <col min="14438" max="14443" width="16.125" style="1276" hidden="1"/>
    <col min="14444" max="14444" width="6.125" style="1276" hidden="1"/>
    <col min="14445" max="14445" width="3" style="1276" hidden="1"/>
    <col min="14446" max="14685" width="8.625" style="1276" hidden="1"/>
    <col min="14686" max="14691" width="14.875" style="1276" hidden="1"/>
    <col min="14692" max="14693" width="15.875" style="1276" hidden="1"/>
    <col min="14694" max="14699" width="16.125" style="1276" hidden="1"/>
    <col min="14700" max="14700" width="6.125" style="1276" hidden="1"/>
    <col min="14701" max="14701" width="3" style="1276" hidden="1"/>
    <col min="14702" max="14941" width="8.625" style="1276" hidden="1"/>
    <col min="14942" max="14947" width="14.875" style="1276" hidden="1"/>
    <col min="14948" max="14949" width="15.875" style="1276" hidden="1"/>
    <col min="14950" max="14955" width="16.125" style="1276" hidden="1"/>
    <col min="14956" max="14956" width="6.125" style="1276" hidden="1"/>
    <col min="14957" max="14957" width="3" style="1276" hidden="1"/>
    <col min="14958" max="15197" width="8.625" style="1276" hidden="1"/>
    <col min="15198" max="15203" width="14.875" style="1276" hidden="1"/>
    <col min="15204" max="15205" width="15.875" style="1276" hidden="1"/>
    <col min="15206" max="15211" width="16.125" style="1276" hidden="1"/>
    <col min="15212" max="15212" width="6.125" style="1276" hidden="1"/>
    <col min="15213" max="15213" width="3" style="1276" hidden="1"/>
    <col min="15214" max="15453" width="8.625" style="1276" hidden="1"/>
    <col min="15454" max="15459" width="14.875" style="1276" hidden="1"/>
    <col min="15460" max="15461" width="15.875" style="1276" hidden="1"/>
    <col min="15462" max="15467" width="16.125" style="1276" hidden="1"/>
    <col min="15468" max="15468" width="6.125" style="1276" hidden="1"/>
    <col min="15469" max="15469" width="3" style="1276" hidden="1"/>
    <col min="15470" max="15709" width="8.625" style="1276" hidden="1"/>
    <col min="15710" max="15715" width="14.875" style="1276" hidden="1"/>
    <col min="15716" max="15717" width="15.875" style="1276" hidden="1"/>
    <col min="15718" max="15723" width="16.125" style="1276" hidden="1"/>
    <col min="15724" max="15724" width="6.125" style="1276" hidden="1"/>
    <col min="15725" max="15725" width="3" style="1276" hidden="1"/>
    <col min="15726" max="15965" width="8.625" style="1276" hidden="1"/>
    <col min="15966" max="15971" width="14.875" style="1276" hidden="1"/>
    <col min="15972" max="15973" width="15.875" style="1276" hidden="1"/>
    <col min="15974" max="15979" width="16.125" style="1276" hidden="1"/>
    <col min="15980" max="15980" width="6.125" style="1276" hidden="1"/>
    <col min="15981" max="15981" width="3" style="1276" hidden="1"/>
    <col min="15982" max="16221" width="8.625" style="1276" hidden="1"/>
    <col min="16222" max="16227" width="14.875" style="1276" hidden="1"/>
    <col min="16228" max="16229" width="15.875" style="1276" hidden="1"/>
    <col min="16230" max="16235" width="16.125" style="1276" hidden="1"/>
    <col min="16236" max="16236" width="6.125" style="1276" hidden="1"/>
    <col min="16237" max="16237" width="3" style="1276" hidden="1"/>
    <col min="16238" max="16384" width="8.625" style="1276" hidden="1"/>
  </cols>
  <sheetData>
    <row r="1" spans="1:143" ht="42.75" customHeight="1" x14ac:dyDescent="0.15">
      <c r="A1" s="1274"/>
      <c r="B1" s="1275"/>
      <c r="DD1" s="1276"/>
      <c r="DE1" s="1276"/>
    </row>
    <row r="2" spans="1:143" ht="25.5" customHeight="1" x14ac:dyDescent="0.15">
      <c r="A2" s="1277"/>
      <c r="C2" s="1277"/>
      <c r="O2" s="1277"/>
      <c r="P2" s="1277"/>
      <c r="Q2" s="1277"/>
      <c r="R2" s="1277"/>
      <c r="S2" s="1277"/>
      <c r="T2" s="1277"/>
      <c r="U2" s="1277"/>
      <c r="V2" s="1277"/>
      <c r="W2" s="1277"/>
      <c r="X2" s="1277"/>
      <c r="Y2" s="1277"/>
      <c r="Z2" s="1277"/>
      <c r="AA2" s="1277"/>
      <c r="AB2" s="1277"/>
      <c r="AC2" s="1277"/>
      <c r="AD2" s="1277"/>
      <c r="AE2" s="1277"/>
      <c r="AF2" s="1277"/>
      <c r="AG2" s="1277"/>
      <c r="AH2" s="1277"/>
      <c r="AI2" s="1277"/>
      <c r="AU2" s="1277"/>
      <c r="BG2" s="1277"/>
      <c r="BS2" s="1277"/>
      <c r="CE2" s="1277"/>
      <c r="CQ2" s="1277"/>
      <c r="DD2" s="1276"/>
      <c r="DE2" s="1276"/>
    </row>
    <row r="3" spans="1:143" ht="25.5" customHeight="1" x14ac:dyDescent="0.15">
      <c r="A3" s="1277"/>
      <c r="C3" s="1277"/>
      <c r="O3" s="1277"/>
      <c r="P3" s="1277"/>
      <c r="Q3" s="1277"/>
      <c r="R3" s="1277"/>
      <c r="S3" s="1277"/>
      <c r="T3" s="1277"/>
      <c r="U3" s="1277"/>
      <c r="V3" s="1277"/>
      <c r="W3" s="1277"/>
      <c r="X3" s="1277"/>
      <c r="Y3" s="1277"/>
      <c r="Z3" s="1277"/>
      <c r="AA3" s="1277"/>
      <c r="AB3" s="1277"/>
      <c r="AC3" s="1277"/>
      <c r="AD3" s="1277"/>
      <c r="AE3" s="1277"/>
      <c r="AF3" s="1277"/>
      <c r="AG3" s="1277"/>
      <c r="AH3" s="1277"/>
      <c r="AI3" s="1277"/>
      <c r="AU3" s="1277"/>
      <c r="BG3" s="1277"/>
      <c r="BS3" s="1277"/>
      <c r="CE3" s="1277"/>
      <c r="CQ3" s="1277"/>
      <c r="DD3" s="1276"/>
      <c r="DE3" s="1276"/>
    </row>
    <row r="4" spans="1:143" s="291" customFormat="1" x14ac:dyDescent="0.15">
      <c r="A4" s="1277"/>
      <c r="B4" s="1277"/>
      <c r="C4" s="1277"/>
      <c r="D4" s="1277"/>
      <c r="E4" s="1277"/>
      <c r="F4" s="1277"/>
      <c r="G4" s="1277"/>
      <c r="H4" s="1277"/>
      <c r="I4" s="1277"/>
      <c r="J4" s="1277"/>
      <c r="K4" s="1277"/>
      <c r="L4" s="1277"/>
      <c r="M4" s="1277"/>
      <c r="N4" s="1277"/>
      <c r="O4" s="1277"/>
      <c r="P4" s="1277"/>
      <c r="Q4" s="1277"/>
      <c r="R4" s="1277"/>
      <c r="S4" s="1277"/>
      <c r="T4" s="1277"/>
      <c r="U4" s="1277"/>
      <c r="V4" s="1277"/>
      <c r="W4" s="1277"/>
      <c r="X4" s="1277"/>
      <c r="Y4" s="1277"/>
      <c r="Z4" s="1277"/>
      <c r="AA4" s="1277"/>
      <c r="AB4" s="1277"/>
      <c r="AC4" s="1277"/>
      <c r="AD4" s="1277"/>
      <c r="AE4" s="1277"/>
      <c r="AF4" s="1277"/>
      <c r="AG4" s="1277"/>
      <c r="AH4" s="1277"/>
      <c r="AI4" s="1277"/>
      <c r="AJ4" s="1277"/>
      <c r="AK4" s="1277"/>
      <c r="AL4" s="1277"/>
      <c r="AM4" s="1277"/>
      <c r="AN4" s="1277"/>
      <c r="AO4" s="1277"/>
      <c r="AP4" s="1277"/>
      <c r="AQ4" s="1277"/>
      <c r="AR4" s="1277"/>
      <c r="AS4" s="1277"/>
      <c r="AT4" s="1277"/>
      <c r="AU4" s="1277"/>
      <c r="AV4" s="1277"/>
      <c r="AW4" s="1277"/>
      <c r="AX4" s="1277"/>
      <c r="AY4" s="1277"/>
      <c r="AZ4" s="1277"/>
      <c r="BA4" s="1277"/>
      <c r="BB4" s="1277"/>
      <c r="BC4" s="1277"/>
      <c r="BD4" s="1277"/>
      <c r="BE4" s="1277"/>
      <c r="BF4" s="1277"/>
      <c r="BG4" s="1277"/>
      <c r="BH4" s="1277"/>
      <c r="BI4" s="1277"/>
      <c r="BJ4" s="1277"/>
      <c r="BK4" s="1277"/>
      <c r="BL4" s="1277"/>
      <c r="BM4" s="1277"/>
      <c r="BN4" s="1277"/>
      <c r="BO4" s="1277"/>
      <c r="BP4" s="1277"/>
      <c r="BQ4" s="1277"/>
      <c r="BR4" s="1277"/>
      <c r="BS4" s="1277"/>
      <c r="BT4" s="1277"/>
      <c r="BU4" s="1277"/>
      <c r="BV4" s="1277"/>
      <c r="BW4" s="1277"/>
      <c r="BX4" s="1277"/>
      <c r="BY4" s="1277"/>
      <c r="BZ4" s="1277"/>
      <c r="CA4" s="1277"/>
      <c r="CB4" s="1277"/>
      <c r="CC4" s="1277"/>
      <c r="CD4" s="1277"/>
      <c r="CE4" s="1277"/>
      <c r="CF4" s="1277"/>
      <c r="CG4" s="1277"/>
      <c r="CH4" s="1277"/>
      <c r="CI4" s="1277"/>
      <c r="CJ4" s="1277"/>
      <c r="CK4" s="1277"/>
      <c r="CL4" s="1277"/>
      <c r="CM4" s="1277"/>
      <c r="CN4" s="1277"/>
      <c r="CO4" s="1277"/>
      <c r="CP4" s="1277"/>
      <c r="CQ4" s="1277"/>
      <c r="CR4" s="1277"/>
      <c r="CS4" s="1277"/>
      <c r="CT4" s="1277"/>
      <c r="CU4" s="1277"/>
      <c r="CV4" s="1277"/>
      <c r="CW4" s="1277"/>
      <c r="CX4" s="1277"/>
      <c r="CY4" s="1277"/>
      <c r="CZ4" s="1277"/>
      <c r="DA4" s="1277"/>
      <c r="DB4" s="1277"/>
      <c r="DC4" s="1277"/>
      <c r="DD4" s="1277"/>
      <c r="DE4" s="1277"/>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7"/>
      <c r="B5" s="1277"/>
      <c r="C5" s="1277"/>
      <c r="D5" s="1277"/>
      <c r="E5" s="1277"/>
      <c r="F5" s="1277"/>
      <c r="G5" s="1277"/>
      <c r="H5" s="1277"/>
      <c r="I5" s="1277"/>
      <c r="J5" s="1277"/>
      <c r="K5" s="1277"/>
      <c r="L5" s="1277"/>
      <c r="M5" s="1277"/>
      <c r="N5" s="1277"/>
      <c r="O5" s="1277"/>
      <c r="P5" s="1277"/>
      <c r="Q5" s="1277"/>
      <c r="R5" s="1277"/>
      <c r="S5" s="1277"/>
      <c r="T5" s="1277"/>
      <c r="U5" s="1277"/>
      <c r="V5" s="1277"/>
      <c r="W5" s="1277"/>
      <c r="X5" s="1277"/>
      <c r="Y5" s="1277"/>
      <c r="Z5" s="1277"/>
      <c r="AA5" s="1277"/>
      <c r="AB5" s="1277"/>
      <c r="AC5" s="1277"/>
      <c r="AD5" s="1277"/>
      <c r="AE5" s="1277"/>
      <c r="AF5" s="1277"/>
      <c r="AG5" s="1277"/>
      <c r="AH5" s="1277"/>
      <c r="AI5" s="1277"/>
      <c r="AJ5" s="1277"/>
      <c r="AK5" s="1277"/>
      <c r="AL5" s="1277"/>
      <c r="AM5" s="1277"/>
      <c r="AN5" s="1277"/>
      <c r="AO5" s="1277"/>
      <c r="AP5" s="1277"/>
      <c r="AQ5" s="1277"/>
      <c r="AR5" s="1277"/>
      <c r="AS5" s="1277"/>
      <c r="AT5" s="1277"/>
      <c r="AU5" s="1277"/>
      <c r="AV5" s="1277"/>
      <c r="AW5" s="1277"/>
      <c r="AX5" s="1277"/>
      <c r="AY5" s="1277"/>
      <c r="AZ5" s="1277"/>
      <c r="BA5" s="1277"/>
      <c r="BB5" s="1277"/>
      <c r="BC5" s="1277"/>
      <c r="BD5" s="1277"/>
      <c r="BE5" s="1277"/>
      <c r="BF5" s="1277"/>
      <c r="BG5" s="1277"/>
      <c r="BH5" s="1277"/>
      <c r="BI5" s="1277"/>
      <c r="BJ5" s="1277"/>
      <c r="BK5" s="1277"/>
      <c r="BL5" s="1277"/>
      <c r="BM5" s="1277"/>
      <c r="BN5" s="1277"/>
      <c r="BO5" s="1277"/>
      <c r="BP5" s="1277"/>
      <c r="BQ5" s="1277"/>
      <c r="BR5" s="1277"/>
      <c r="BS5" s="1277"/>
      <c r="BT5" s="1277"/>
      <c r="BU5" s="1277"/>
      <c r="BV5" s="1277"/>
      <c r="BW5" s="1277"/>
      <c r="BX5" s="1277"/>
      <c r="BY5" s="1277"/>
      <c r="BZ5" s="1277"/>
      <c r="CA5" s="1277"/>
      <c r="CB5" s="1277"/>
      <c r="CC5" s="1277"/>
      <c r="CD5" s="1277"/>
      <c r="CE5" s="1277"/>
      <c r="CF5" s="1277"/>
      <c r="CG5" s="1277"/>
      <c r="CH5" s="1277"/>
      <c r="CI5" s="1277"/>
      <c r="CJ5" s="1277"/>
      <c r="CK5" s="1277"/>
      <c r="CL5" s="1277"/>
      <c r="CM5" s="1277"/>
      <c r="CN5" s="1277"/>
      <c r="CO5" s="1277"/>
      <c r="CP5" s="1277"/>
      <c r="CQ5" s="1277"/>
      <c r="CR5" s="1277"/>
      <c r="CS5" s="1277"/>
      <c r="CT5" s="1277"/>
      <c r="CU5" s="1277"/>
      <c r="CV5" s="1277"/>
      <c r="CW5" s="1277"/>
      <c r="CX5" s="1277"/>
      <c r="CY5" s="1277"/>
      <c r="CZ5" s="1277"/>
      <c r="DA5" s="1277"/>
      <c r="DB5" s="1277"/>
      <c r="DC5" s="1277"/>
      <c r="DD5" s="1277"/>
      <c r="DE5" s="1277"/>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7"/>
      <c r="B6" s="1277"/>
      <c r="C6" s="1277"/>
      <c r="D6" s="1277"/>
      <c r="E6" s="1277"/>
      <c r="F6" s="1277"/>
      <c r="G6" s="1277"/>
      <c r="H6" s="1277"/>
      <c r="I6" s="1277"/>
      <c r="J6" s="1277"/>
      <c r="K6" s="1277"/>
      <c r="L6" s="1277"/>
      <c r="M6" s="1277"/>
      <c r="N6" s="1277"/>
      <c r="O6" s="1277"/>
      <c r="P6" s="1277"/>
      <c r="Q6" s="1277"/>
      <c r="R6" s="1277"/>
      <c r="S6" s="1277"/>
      <c r="T6" s="1277"/>
      <c r="U6" s="1277"/>
      <c r="V6" s="1277"/>
      <c r="W6" s="1277"/>
      <c r="X6" s="1277"/>
      <c r="Y6" s="1277"/>
      <c r="Z6" s="1277"/>
      <c r="AA6" s="1277"/>
      <c r="AB6" s="1277"/>
      <c r="AC6" s="1277"/>
      <c r="AD6" s="1277"/>
      <c r="AE6" s="1277"/>
      <c r="AF6" s="1277"/>
      <c r="AG6" s="1277"/>
      <c r="AH6" s="1277"/>
      <c r="AI6" s="1277"/>
      <c r="AJ6" s="1277"/>
      <c r="AK6" s="1277"/>
      <c r="AL6" s="1277"/>
      <c r="AM6" s="1277"/>
      <c r="AN6" s="1277"/>
      <c r="AO6" s="1277"/>
      <c r="AP6" s="1277"/>
      <c r="AQ6" s="1277"/>
      <c r="AR6" s="1277"/>
      <c r="AS6" s="1277"/>
      <c r="AT6" s="1277"/>
      <c r="AU6" s="1277"/>
      <c r="AV6" s="1277"/>
      <c r="AW6" s="1277"/>
      <c r="AX6" s="1277"/>
      <c r="AY6" s="1277"/>
      <c r="AZ6" s="1277"/>
      <c r="BA6" s="1277"/>
      <c r="BB6" s="1277"/>
      <c r="BC6" s="1277"/>
      <c r="BD6" s="1277"/>
      <c r="BE6" s="1277"/>
      <c r="BF6" s="1277"/>
      <c r="BG6" s="1277"/>
      <c r="BH6" s="1277"/>
      <c r="BI6" s="1277"/>
      <c r="BJ6" s="1277"/>
      <c r="BK6" s="1277"/>
      <c r="BL6" s="1277"/>
      <c r="BM6" s="1277"/>
      <c r="BN6" s="1277"/>
      <c r="BO6" s="1277"/>
      <c r="BP6" s="1277"/>
      <c r="BQ6" s="1277"/>
      <c r="BR6" s="1277"/>
      <c r="BS6" s="1277"/>
      <c r="BT6" s="1277"/>
      <c r="BU6" s="1277"/>
      <c r="BV6" s="1277"/>
      <c r="BW6" s="1277"/>
      <c r="BX6" s="1277"/>
      <c r="BY6" s="1277"/>
      <c r="BZ6" s="1277"/>
      <c r="CA6" s="1277"/>
      <c r="CB6" s="1277"/>
      <c r="CC6" s="1277"/>
      <c r="CD6" s="1277"/>
      <c r="CE6" s="1277"/>
      <c r="CF6" s="1277"/>
      <c r="CG6" s="1277"/>
      <c r="CH6" s="1277"/>
      <c r="CI6" s="1277"/>
      <c r="CJ6" s="1277"/>
      <c r="CK6" s="1277"/>
      <c r="CL6" s="1277"/>
      <c r="CM6" s="1277"/>
      <c r="CN6" s="1277"/>
      <c r="CO6" s="1277"/>
      <c r="CP6" s="1277"/>
      <c r="CQ6" s="1277"/>
      <c r="CR6" s="1277"/>
      <c r="CS6" s="1277"/>
      <c r="CT6" s="1277"/>
      <c r="CU6" s="1277"/>
      <c r="CV6" s="1277"/>
      <c r="CW6" s="1277"/>
      <c r="CX6" s="1277"/>
      <c r="CY6" s="1277"/>
      <c r="CZ6" s="1277"/>
      <c r="DA6" s="1277"/>
      <c r="DB6" s="1277"/>
      <c r="DC6" s="1277"/>
      <c r="DD6" s="1277"/>
      <c r="DE6" s="1277"/>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7"/>
      <c r="B7" s="1277"/>
      <c r="C7" s="1277"/>
      <c r="D7" s="1277"/>
      <c r="E7" s="1277"/>
      <c r="F7" s="1277"/>
      <c r="G7" s="1277"/>
      <c r="H7" s="1277"/>
      <c r="I7" s="1277"/>
      <c r="J7" s="1277"/>
      <c r="K7" s="1277"/>
      <c r="L7" s="1277"/>
      <c r="M7" s="1277"/>
      <c r="N7" s="1277"/>
      <c r="O7" s="1277"/>
      <c r="P7" s="1277"/>
      <c r="Q7" s="1277"/>
      <c r="R7" s="1277"/>
      <c r="S7" s="1277"/>
      <c r="T7" s="1277"/>
      <c r="U7" s="1277"/>
      <c r="V7" s="1277"/>
      <c r="W7" s="1277"/>
      <c r="X7" s="1277"/>
      <c r="Y7" s="1277"/>
      <c r="Z7" s="1277"/>
      <c r="AA7" s="1277"/>
      <c r="AB7" s="1277"/>
      <c r="AC7" s="1277"/>
      <c r="AD7" s="1277"/>
      <c r="AE7" s="1277"/>
      <c r="AF7" s="1277"/>
      <c r="AG7" s="1277"/>
      <c r="AH7" s="1277"/>
      <c r="AI7" s="1277"/>
      <c r="AJ7" s="1277"/>
      <c r="AK7" s="1277"/>
      <c r="AL7" s="1277"/>
      <c r="AM7" s="1277"/>
      <c r="AN7" s="1277"/>
      <c r="AO7" s="1277"/>
      <c r="AP7" s="1277"/>
      <c r="AQ7" s="1277"/>
      <c r="AR7" s="1277"/>
      <c r="AS7" s="1277"/>
      <c r="AT7" s="1277"/>
      <c r="AU7" s="1277"/>
      <c r="AV7" s="1277"/>
      <c r="AW7" s="1277"/>
      <c r="AX7" s="1277"/>
      <c r="AY7" s="1277"/>
      <c r="AZ7" s="1277"/>
      <c r="BA7" s="1277"/>
      <c r="BB7" s="1277"/>
      <c r="BC7" s="1277"/>
      <c r="BD7" s="1277"/>
      <c r="BE7" s="1277"/>
      <c r="BF7" s="1277"/>
      <c r="BG7" s="1277"/>
      <c r="BH7" s="1277"/>
      <c r="BI7" s="1277"/>
      <c r="BJ7" s="1277"/>
      <c r="BK7" s="1277"/>
      <c r="BL7" s="1277"/>
      <c r="BM7" s="1277"/>
      <c r="BN7" s="1277"/>
      <c r="BO7" s="1277"/>
      <c r="BP7" s="1277"/>
      <c r="BQ7" s="1277"/>
      <c r="BR7" s="1277"/>
      <c r="BS7" s="1277"/>
      <c r="BT7" s="1277"/>
      <c r="BU7" s="1277"/>
      <c r="BV7" s="1277"/>
      <c r="BW7" s="1277"/>
      <c r="BX7" s="1277"/>
      <c r="BY7" s="1277"/>
      <c r="BZ7" s="1277"/>
      <c r="CA7" s="1277"/>
      <c r="CB7" s="1277"/>
      <c r="CC7" s="1277"/>
      <c r="CD7" s="1277"/>
      <c r="CE7" s="1277"/>
      <c r="CF7" s="1277"/>
      <c r="CG7" s="1277"/>
      <c r="CH7" s="1277"/>
      <c r="CI7" s="1277"/>
      <c r="CJ7" s="1277"/>
      <c r="CK7" s="1277"/>
      <c r="CL7" s="1277"/>
      <c r="CM7" s="1277"/>
      <c r="CN7" s="1277"/>
      <c r="CO7" s="1277"/>
      <c r="CP7" s="1277"/>
      <c r="CQ7" s="1277"/>
      <c r="CR7" s="1277"/>
      <c r="CS7" s="1277"/>
      <c r="CT7" s="1277"/>
      <c r="CU7" s="1277"/>
      <c r="CV7" s="1277"/>
      <c r="CW7" s="1277"/>
      <c r="CX7" s="1277"/>
      <c r="CY7" s="1277"/>
      <c r="CZ7" s="1277"/>
      <c r="DA7" s="1277"/>
      <c r="DB7" s="1277"/>
      <c r="DC7" s="1277"/>
      <c r="DD7" s="1277"/>
      <c r="DE7" s="1277"/>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7"/>
      <c r="B8" s="1277"/>
      <c r="C8" s="1277"/>
      <c r="D8" s="1277"/>
      <c r="E8" s="1277"/>
      <c r="F8" s="1277"/>
      <c r="G8" s="1277"/>
      <c r="H8" s="1277"/>
      <c r="I8" s="1277"/>
      <c r="J8" s="1277"/>
      <c r="K8" s="1277"/>
      <c r="L8" s="1277"/>
      <c r="M8" s="1277"/>
      <c r="N8" s="1277"/>
      <c r="O8" s="1277"/>
      <c r="P8" s="1277"/>
      <c r="Q8" s="1277"/>
      <c r="R8" s="1277"/>
      <c r="S8" s="1277"/>
      <c r="T8" s="1277"/>
      <c r="U8" s="1277"/>
      <c r="V8" s="1277"/>
      <c r="W8" s="1277"/>
      <c r="X8" s="1277"/>
      <c r="Y8" s="1277"/>
      <c r="Z8" s="1277"/>
      <c r="AA8" s="1277"/>
      <c r="AB8" s="1277"/>
      <c r="AC8" s="1277"/>
      <c r="AD8" s="1277"/>
      <c r="AE8" s="1277"/>
      <c r="AF8" s="1277"/>
      <c r="AG8" s="1277"/>
      <c r="AH8" s="1277"/>
      <c r="AI8" s="1277"/>
      <c r="AJ8" s="1277"/>
      <c r="AK8" s="1277"/>
      <c r="AL8" s="1277"/>
      <c r="AM8" s="1277"/>
      <c r="AN8" s="1277"/>
      <c r="AO8" s="1277"/>
      <c r="AP8" s="1277"/>
      <c r="AQ8" s="1277"/>
      <c r="AR8" s="1277"/>
      <c r="AS8" s="1277"/>
      <c r="AT8" s="1277"/>
      <c r="AU8" s="1277"/>
      <c r="AV8" s="1277"/>
      <c r="AW8" s="1277"/>
      <c r="AX8" s="1277"/>
      <c r="AY8" s="1277"/>
      <c r="AZ8" s="1277"/>
      <c r="BA8" s="1277"/>
      <c r="BB8" s="1277"/>
      <c r="BC8" s="1277"/>
      <c r="BD8" s="1277"/>
      <c r="BE8" s="1277"/>
      <c r="BF8" s="1277"/>
      <c r="BG8" s="1277"/>
      <c r="BH8" s="1277"/>
      <c r="BI8" s="1277"/>
      <c r="BJ8" s="1277"/>
      <c r="BK8" s="1277"/>
      <c r="BL8" s="1277"/>
      <c r="BM8" s="1277"/>
      <c r="BN8" s="1277"/>
      <c r="BO8" s="1277"/>
      <c r="BP8" s="1277"/>
      <c r="BQ8" s="1277"/>
      <c r="BR8" s="1277"/>
      <c r="BS8" s="1277"/>
      <c r="BT8" s="1277"/>
      <c r="BU8" s="1277"/>
      <c r="BV8" s="1277"/>
      <c r="BW8" s="1277"/>
      <c r="BX8" s="1277"/>
      <c r="BY8" s="1277"/>
      <c r="BZ8" s="1277"/>
      <c r="CA8" s="1277"/>
      <c r="CB8" s="1277"/>
      <c r="CC8" s="1277"/>
      <c r="CD8" s="1277"/>
      <c r="CE8" s="1277"/>
      <c r="CF8" s="1277"/>
      <c r="CG8" s="1277"/>
      <c r="CH8" s="1277"/>
      <c r="CI8" s="1277"/>
      <c r="CJ8" s="1277"/>
      <c r="CK8" s="1277"/>
      <c r="CL8" s="1277"/>
      <c r="CM8" s="1277"/>
      <c r="CN8" s="1277"/>
      <c r="CO8" s="1277"/>
      <c r="CP8" s="1277"/>
      <c r="CQ8" s="1277"/>
      <c r="CR8" s="1277"/>
      <c r="CS8" s="1277"/>
      <c r="CT8" s="1277"/>
      <c r="CU8" s="1277"/>
      <c r="CV8" s="1277"/>
      <c r="CW8" s="1277"/>
      <c r="CX8" s="1277"/>
      <c r="CY8" s="1277"/>
      <c r="CZ8" s="1277"/>
      <c r="DA8" s="1277"/>
      <c r="DB8" s="1277"/>
      <c r="DC8" s="1277"/>
      <c r="DD8" s="1277"/>
      <c r="DE8" s="1277"/>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7"/>
      <c r="B9" s="1277"/>
      <c r="C9" s="1277"/>
      <c r="D9" s="1277"/>
      <c r="E9" s="1277"/>
      <c r="F9" s="1277"/>
      <c r="G9" s="1277"/>
      <c r="H9" s="1277"/>
      <c r="I9" s="1277"/>
      <c r="J9" s="1277"/>
      <c r="K9" s="1277"/>
      <c r="L9" s="1277"/>
      <c r="M9" s="1277"/>
      <c r="N9" s="1277"/>
      <c r="O9" s="1277"/>
      <c r="P9" s="1277"/>
      <c r="Q9" s="1277"/>
      <c r="R9" s="1277"/>
      <c r="S9" s="1277"/>
      <c r="T9" s="1277"/>
      <c r="U9" s="1277"/>
      <c r="V9" s="1277"/>
      <c r="W9" s="1277"/>
      <c r="X9" s="1277"/>
      <c r="Y9" s="1277"/>
      <c r="Z9" s="1277"/>
      <c r="AA9" s="1277"/>
      <c r="AB9" s="1277"/>
      <c r="AC9" s="1277"/>
      <c r="AD9" s="1277"/>
      <c r="AE9" s="1277"/>
      <c r="AF9" s="1277"/>
      <c r="AG9" s="1277"/>
      <c r="AH9" s="1277"/>
      <c r="AI9" s="1277"/>
      <c r="AJ9" s="1277"/>
      <c r="AK9" s="1277"/>
      <c r="AL9" s="1277"/>
      <c r="AM9" s="1277"/>
      <c r="AN9" s="1277"/>
      <c r="AO9" s="1277"/>
      <c r="AP9" s="1277"/>
      <c r="AQ9" s="1277"/>
      <c r="AR9" s="1277"/>
      <c r="AS9" s="1277"/>
      <c r="AT9" s="1277"/>
      <c r="AU9" s="1277"/>
      <c r="AV9" s="1277"/>
      <c r="AW9" s="1277"/>
      <c r="AX9" s="1277"/>
      <c r="AY9" s="1277"/>
      <c r="AZ9" s="1277"/>
      <c r="BA9" s="1277"/>
      <c r="BB9" s="1277"/>
      <c r="BC9" s="1277"/>
      <c r="BD9" s="1277"/>
      <c r="BE9" s="1277"/>
      <c r="BF9" s="1277"/>
      <c r="BG9" s="1277"/>
      <c r="BH9" s="1277"/>
      <c r="BI9" s="1277"/>
      <c r="BJ9" s="1277"/>
      <c r="BK9" s="1277"/>
      <c r="BL9" s="1277"/>
      <c r="BM9" s="1277"/>
      <c r="BN9" s="1277"/>
      <c r="BO9" s="1277"/>
      <c r="BP9" s="1277"/>
      <c r="BQ9" s="1277"/>
      <c r="BR9" s="1277"/>
      <c r="BS9" s="1277"/>
      <c r="BT9" s="1277"/>
      <c r="BU9" s="1277"/>
      <c r="BV9" s="1277"/>
      <c r="BW9" s="1277"/>
      <c r="BX9" s="1277"/>
      <c r="BY9" s="1277"/>
      <c r="BZ9" s="1277"/>
      <c r="CA9" s="1277"/>
      <c r="CB9" s="1277"/>
      <c r="CC9" s="1277"/>
      <c r="CD9" s="1277"/>
      <c r="CE9" s="1277"/>
      <c r="CF9" s="1277"/>
      <c r="CG9" s="1277"/>
      <c r="CH9" s="1277"/>
      <c r="CI9" s="1277"/>
      <c r="CJ9" s="1277"/>
      <c r="CK9" s="1277"/>
      <c r="CL9" s="1277"/>
      <c r="CM9" s="1277"/>
      <c r="CN9" s="1277"/>
      <c r="CO9" s="1277"/>
      <c r="CP9" s="1277"/>
      <c r="CQ9" s="1277"/>
      <c r="CR9" s="1277"/>
      <c r="CS9" s="1277"/>
      <c r="CT9" s="1277"/>
      <c r="CU9" s="1277"/>
      <c r="CV9" s="1277"/>
      <c r="CW9" s="1277"/>
      <c r="CX9" s="1277"/>
      <c r="CY9" s="1277"/>
      <c r="CZ9" s="1277"/>
      <c r="DA9" s="1277"/>
      <c r="DB9" s="1277"/>
      <c r="DC9" s="1277"/>
      <c r="DD9" s="1277"/>
      <c r="DE9" s="1277"/>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7"/>
      <c r="B10" s="1277"/>
      <c r="C10" s="1277"/>
      <c r="D10" s="1277"/>
      <c r="E10" s="1277"/>
      <c r="F10" s="1277"/>
      <c r="G10" s="1277"/>
      <c r="H10" s="1277"/>
      <c r="I10" s="1277"/>
      <c r="J10" s="1277"/>
      <c r="K10" s="1277"/>
      <c r="L10" s="1277"/>
      <c r="M10" s="1277"/>
      <c r="N10" s="1277"/>
      <c r="O10" s="1277"/>
      <c r="P10" s="1277"/>
      <c r="Q10" s="1277"/>
      <c r="R10" s="1277"/>
      <c r="S10" s="1277"/>
      <c r="T10" s="1277"/>
      <c r="U10" s="1277"/>
      <c r="V10" s="1277"/>
      <c r="W10" s="1277"/>
      <c r="X10" s="1277"/>
      <c r="Y10" s="1277"/>
      <c r="Z10" s="1277"/>
      <c r="AA10" s="1277"/>
      <c r="AB10" s="1277"/>
      <c r="AC10" s="1277"/>
      <c r="AD10" s="1277"/>
      <c r="AE10" s="1277"/>
      <c r="AF10" s="1277"/>
      <c r="AG10" s="1277"/>
      <c r="AH10" s="1277"/>
      <c r="AI10" s="1277"/>
      <c r="AJ10" s="1277"/>
      <c r="AK10" s="1277"/>
      <c r="AL10" s="1277"/>
      <c r="AM10" s="1277"/>
      <c r="AN10" s="1277"/>
      <c r="AO10" s="1277"/>
      <c r="AP10" s="1277"/>
      <c r="AQ10" s="1277"/>
      <c r="AR10" s="1277"/>
      <c r="AS10" s="1277"/>
      <c r="AT10" s="1277"/>
      <c r="AU10" s="1277"/>
      <c r="AV10" s="1277"/>
      <c r="AW10" s="1277"/>
      <c r="AX10" s="1277"/>
      <c r="AY10" s="1277"/>
      <c r="AZ10" s="1277"/>
      <c r="BA10" s="1277"/>
      <c r="BB10" s="1277"/>
      <c r="BC10" s="1277"/>
      <c r="BD10" s="1277"/>
      <c r="BE10" s="1277"/>
      <c r="BF10" s="1277"/>
      <c r="BG10" s="1277"/>
      <c r="BH10" s="1277"/>
      <c r="BI10" s="1277"/>
      <c r="BJ10" s="1277"/>
      <c r="BK10" s="1277"/>
      <c r="BL10" s="1277"/>
      <c r="BM10" s="1277"/>
      <c r="BN10" s="1277"/>
      <c r="BO10" s="1277"/>
      <c r="BP10" s="1277"/>
      <c r="BQ10" s="1277"/>
      <c r="BR10" s="1277"/>
      <c r="BS10" s="1277"/>
      <c r="BT10" s="1277"/>
      <c r="BU10" s="1277"/>
      <c r="BV10" s="1277"/>
      <c r="BW10" s="1277"/>
      <c r="BX10" s="1277"/>
      <c r="BY10" s="1277"/>
      <c r="BZ10" s="1277"/>
      <c r="CA10" s="1277"/>
      <c r="CB10" s="1277"/>
      <c r="CC10" s="1277"/>
      <c r="CD10" s="1277"/>
      <c r="CE10" s="1277"/>
      <c r="CF10" s="1277"/>
      <c r="CG10" s="1277"/>
      <c r="CH10" s="1277"/>
      <c r="CI10" s="1277"/>
      <c r="CJ10" s="1277"/>
      <c r="CK10" s="1277"/>
      <c r="CL10" s="1277"/>
      <c r="CM10" s="1277"/>
      <c r="CN10" s="1277"/>
      <c r="CO10" s="1277"/>
      <c r="CP10" s="1277"/>
      <c r="CQ10" s="1277"/>
      <c r="CR10" s="1277"/>
      <c r="CS10" s="1277"/>
      <c r="CT10" s="1277"/>
      <c r="CU10" s="1277"/>
      <c r="CV10" s="1277"/>
      <c r="CW10" s="1277"/>
      <c r="CX10" s="1277"/>
      <c r="CY10" s="1277"/>
      <c r="CZ10" s="1277"/>
      <c r="DA10" s="1277"/>
      <c r="DB10" s="1277"/>
      <c r="DC10" s="1277"/>
      <c r="DD10" s="1277"/>
      <c r="DE10" s="1277"/>
      <c r="DF10" s="292"/>
      <c r="DG10" s="292"/>
      <c r="DH10" s="292"/>
      <c r="DI10" s="292"/>
      <c r="DJ10" s="292"/>
      <c r="DK10" s="292"/>
      <c r="DL10" s="292"/>
      <c r="DM10" s="292"/>
      <c r="DN10" s="292"/>
      <c r="DO10" s="292"/>
      <c r="DP10" s="292"/>
      <c r="DQ10" s="292"/>
      <c r="DR10" s="292"/>
      <c r="DS10" s="292"/>
      <c r="DT10" s="292"/>
      <c r="DU10" s="292"/>
      <c r="DV10" s="292"/>
      <c r="DW10" s="292"/>
      <c r="EM10" s="291" t="s">
        <v>593</v>
      </c>
    </row>
    <row r="11" spans="1:143" s="291" customFormat="1" x14ac:dyDescent="0.15">
      <c r="A11" s="1277"/>
      <c r="B11" s="1277"/>
      <c r="C11" s="1277"/>
      <c r="D11" s="1277"/>
      <c r="E11" s="1277"/>
      <c r="F11" s="1277"/>
      <c r="G11" s="1277"/>
      <c r="H11" s="1277"/>
      <c r="I11" s="1277"/>
      <c r="J11" s="1277"/>
      <c r="K11" s="1277"/>
      <c r="L11" s="1277"/>
      <c r="M11" s="1277"/>
      <c r="N11" s="1277"/>
      <c r="O11" s="1277"/>
      <c r="P11" s="1277"/>
      <c r="Q11" s="1277"/>
      <c r="R11" s="1277"/>
      <c r="S11" s="1277"/>
      <c r="T11" s="1277"/>
      <c r="U11" s="1277"/>
      <c r="V11" s="1277"/>
      <c r="W11" s="1277"/>
      <c r="X11" s="1277"/>
      <c r="Y11" s="1277"/>
      <c r="Z11" s="1277"/>
      <c r="AA11" s="1277"/>
      <c r="AB11" s="1277"/>
      <c r="AC11" s="1277"/>
      <c r="AD11" s="1277"/>
      <c r="AE11" s="1277"/>
      <c r="AF11" s="1277"/>
      <c r="AG11" s="1277"/>
      <c r="AH11" s="1277"/>
      <c r="AI11" s="1277"/>
      <c r="AJ11" s="1277"/>
      <c r="AK11" s="1277"/>
      <c r="AL11" s="1277"/>
      <c r="AM11" s="1277"/>
      <c r="AN11" s="1277"/>
      <c r="AO11" s="1277"/>
      <c r="AP11" s="1277"/>
      <c r="AQ11" s="1277"/>
      <c r="AR11" s="1277"/>
      <c r="AS11" s="1277"/>
      <c r="AT11" s="1277"/>
      <c r="AU11" s="1277"/>
      <c r="AV11" s="1277"/>
      <c r="AW11" s="1277"/>
      <c r="AX11" s="1277"/>
      <c r="AY11" s="1277"/>
      <c r="AZ11" s="1277"/>
      <c r="BA11" s="1277"/>
      <c r="BB11" s="1277"/>
      <c r="BC11" s="1277"/>
      <c r="BD11" s="1277"/>
      <c r="BE11" s="1277"/>
      <c r="BF11" s="1277"/>
      <c r="BG11" s="1277"/>
      <c r="BH11" s="1277"/>
      <c r="BI11" s="1277"/>
      <c r="BJ11" s="1277"/>
      <c r="BK11" s="1277"/>
      <c r="BL11" s="1277"/>
      <c r="BM11" s="1277"/>
      <c r="BN11" s="1277"/>
      <c r="BO11" s="1277"/>
      <c r="BP11" s="1277"/>
      <c r="BQ11" s="1277"/>
      <c r="BR11" s="1277"/>
      <c r="BS11" s="1277"/>
      <c r="BT11" s="1277"/>
      <c r="BU11" s="1277"/>
      <c r="BV11" s="1277"/>
      <c r="BW11" s="1277"/>
      <c r="BX11" s="1277"/>
      <c r="BY11" s="1277"/>
      <c r="BZ11" s="1277"/>
      <c r="CA11" s="1277"/>
      <c r="CB11" s="1277"/>
      <c r="CC11" s="1277"/>
      <c r="CD11" s="1277"/>
      <c r="CE11" s="1277"/>
      <c r="CF11" s="1277"/>
      <c r="CG11" s="1277"/>
      <c r="CH11" s="1277"/>
      <c r="CI11" s="1277"/>
      <c r="CJ11" s="1277"/>
      <c r="CK11" s="1277"/>
      <c r="CL11" s="1277"/>
      <c r="CM11" s="1277"/>
      <c r="CN11" s="1277"/>
      <c r="CO11" s="1277"/>
      <c r="CP11" s="1277"/>
      <c r="CQ11" s="1277"/>
      <c r="CR11" s="1277"/>
      <c r="CS11" s="1277"/>
      <c r="CT11" s="1277"/>
      <c r="CU11" s="1277"/>
      <c r="CV11" s="1277"/>
      <c r="CW11" s="1277"/>
      <c r="CX11" s="1277"/>
      <c r="CY11" s="1277"/>
      <c r="CZ11" s="1277"/>
      <c r="DA11" s="1277"/>
      <c r="DB11" s="1277"/>
      <c r="DC11" s="1277"/>
      <c r="DD11" s="1277"/>
      <c r="DE11" s="1277"/>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7"/>
      <c r="B12" s="1277"/>
      <c r="C12" s="1277"/>
      <c r="D12" s="1277"/>
      <c r="E12" s="1277"/>
      <c r="F12" s="1277"/>
      <c r="G12" s="1277"/>
      <c r="H12" s="1277"/>
      <c r="I12" s="1277"/>
      <c r="J12" s="1277"/>
      <c r="K12" s="1277"/>
      <c r="L12" s="1277"/>
      <c r="M12" s="1277"/>
      <c r="N12" s="1277"/>
      <c r="O12" s="1277"/>
      <c r="P12" s="1277"/>
      <c r="Q12" s="1277"/>
      <c r="R12" s="1277"/>
      <c r="S12" s="1277"/>
      <c r="T12" s="1277"/>
      <c r="U12" s="1277"/>
      <c r="V12" s="1277"/>
      <c r="W12" s="1277"/>
      <c r="X12" s="1277"/>
      <c r="Y12" s="1277"/>
      <c r="Z12" s="1277"/>
      <c r="AA12" s="1277"/>
      <c r="AB12" s="1277"/>
      <c r="AC12" s="1277"/>
      <c r="AD12" s="1277"/>
      <c r="AE12" s="1277"/>
      <c r="AF12" s="1277"/>
      <c r="AG12" s="1277"/>
      <c r="AH12" s="1277"/>
      <c r="AI12" s="1277"/>
      <c r="AJ12" s="1277"/>
      <c r="AK12" s="1277"/>
      <c r="AL12" s="1277"/>
      <c r="AM12" s="1277"/>
      <c r="AN12" s="1277"/>
      <c r="AO12" s="1277"/>
      <c r="AP12" s="1277"/>
      <c r="AQ12" s="1277"/>
      <c r="AR12" s="1277"/>
      <c r="AS12" s="1277"/>
      <c r="AT12" s="1277"/>
      <c r="AU12" s="1277"/>
      <c r="AV12" s="1277"/>
      <c r="AW12" s="1277"/>
      <c r="AX12" s="1277"/>
      <c r="AY12" s="1277"/>
      <c r="AZ12" s="1277"/>
      <c r="BA12" s="1277"/>
      <c r="BB12" s="1277"/>
      <c r="BC12" s="1277"/>
      <c r="BD12" s="1277"/>
      <c r="BE12" s="1277"/>
      <c r="BF12" s="1277"/>
      <c r="BG12" s="1277"/>
      <c r="BH12" s="1277"/>
      <c r="BI12" s="1277"/>
      <c r="BJ12" s="1277"/>
      <c r="BK12" s="1277"/>
      <c r="BL12" s="1277"/>
      <c r="BM12" s="1277"/>
      <c r="BN12" s="1277"/>
      <c r="BO12" s="1277"/>
      <c r="BP12" s="1277"/>
      <c r="BQ12" s="1277"/>
      <c r="BR12" s="1277"/>
      <c r="BS12" s="1277"/>
      <c r="BT12" s="1277"/>
      <c r="BU12" s="1277"/>
      <c r="BV12" s="1277"/>
      <c r="BW12" s="1277"/>
      <c r="BX12" s="1277"/>
      <c r="BY12" s="1277"/>
      <c r="BZ12" s="1277"/>
      <c r="CA12" s="1277"/>
      <c r="CB12" s="1277"/>
      <c r="CC12" s="1277"/>
      <c r="CD12" s="1277"/>
      <c r="CE12" s="1277"/>
      <c r="CF12" s="1277"/>
      <c r="CG12" s="1277"/>
      <c r="CH12" s="1277"/>
      <c r="CI12" s="1277"/>
      <c r="CJ12" s="1277"/>
      <c r="CK12" s="1277"/>
      <c r="CL12" s="1277"/>
      <c r="CM12" s="1277"/>
      <c r="CN12" s="1277"/>
      <c r="CO12" s="1277"/>
      <c r="CP12" s="1277"/>
      <c r="CQ12" s="1277"/>
      <c r="CR12" s="1277"/>
      <c r="CS12" s="1277"/>
      <c r="CT12" s="1277"/>
      <c r="CU12" s="1277"/>
      <c r="CV12" s="1277"/>
      <c r="CW12" s="1277"/>
      <c r="CX12" s="1277"/>
      <c r="CY12" s="1277"/>
      <c r="CZ12" s="1277"/>
      <c r="DA12" s="1277"/>
      <c r="DB12" s="1277"/>
      <c r="DC12" s="1277"/>
      <c r="DD12" s="1277"/>
      <c r="DE12" s="1277"/>
      <c r="DF12" s="292"/>
      <c r="DG12" s="292"/>
      <c r="DH12" s="292"/>
      <c r="DI12" s="292"/>
      <c r="DJ12" s="292"/>
      <c r="DK12" s="292"/>
      <c r="DL12" s="292"/>
      <c r="DM12" s="292"/>
      <c r="DN12" s="292"/>
      <c r="DO12" s="292"/>
      <c r="DP12" s="292"/>
      <c r="DQ12" s="292"/>
      <c r="DR12" s="292"/>
      <c r="DS12" s="292"/>
      <c r="DT12" s="292"/>
      <c r="DU12" s="292"/>
      <c r="DV12" s="292"/>
      <c r="DW12" s="292"/>
      <c r="EM12" s="291" t="s">
        <v>593</v>
      </c>
    </row>
    <row r="13" spans="1:143" s="291" customFormat="1" x14ac:dyDescent="0.15">
      <c r="A13" s="1277"/>
      <c r="B13" s="1277"/>
      <c r="C13" s="1277"/>
      <c r="D13" s="1277"/>
      <c r="E13" s="1277"/>
      <c r="F13" s="1277"/>
      <c r="G13" s="1277"/>
      <c r="H13" s="1277"/>
      <c r="I13" s="1277"/>
      <c r="J13" s="1277"/>
      <c r="K13" s="1277"/>
      <c r="L13" s="1277"/>
      <c r="M13" s="1277"/>
      <c r="N13" s="1277"/>
      <c r="O13" s="1277"/>
      <c r="P13" s="1277"/>
      <c r="Q13" s="1277"/>
      <c r="R13" s="1277"/>
      <c r="S13" s="1277"/>
      <c r="T13" s="1277"/>
      <c r="U13" s="1277"/>
      <c r="V13" s="1277"/>
      <c r="W13" s="1277"/>
      <c r="X13" s="1277"/>
      <c r="Y13" s="1277"/>
      <c r="Z13" s="1277"/>
      <c r="AA13" s="1277"/>
      <c r="AB13" s="1277"/>
      <c r="AC13" s="1277"/>
      <c r="AD13" s="1277"/>
      <c r="AE13" s="1277"/>
      <c r="AF13" s="1277"/>
      <c r="AG13" s="1277"/>
      <c r="AH13" s="1277"/>
      <c r="AI13" s="1277"/>
      <c r="AJ13" s="1277"/>
      <c r="AK13" s="1277"/>
      <c r="AL13" s="1277"/>
      <c r="AM13" s="1277"/>
      <c r="AN13" s="1277"/>
      <c r="AO13" s="1277"/>
      <c r="AP13" s="1277"/>
      <c r="AQ13" s="1277"/>
      <c r="AR13" s="1277"/>
      <c r="AS13" s="1277"/>
      <c r="AT13" s="1277"/>
      <c r="AU13" s="1277"/>
      <c r="AV13" s="1277"/>
      <c r="AW13" s="1277"/>
      <c r="AX13" s="1277"/>
      <c r="AY13" s="1277"/>
      <c r="AZ13" s="1277"/>
      <c r="BA13" s="1277"/>
      <c r="BB13" s="1277"/>
      <c r="BC13" s="1277"/>
      <c r="BD13" s="1277"/>
      <c r="BE13" s="1277"/>
      <c r="BF13" s="1277"/>
      <c r="BG13" s="1277"/>
      <c r="BH13" s="1277"/>
      <c r="BI13" s="1277"/>
      <c r="BJ13" s="1277"/>
      <c r="BK13" s="1277"/>
      <c r="BL13" s="1277"/>
      <c r="BM13" s="1277"/>
      <c r="BN13" s="1277"/>
      <c r="BO13" s="1277"/>
      <c r="BP13" s="1277"/>
      <c r="BQ13" s="1277"/>
      <c r="BR13" s="1277"/>
      <c r="BS13" s="1277"/>
      <c r="BT13" s="1277"/>
      <c r="BU13" s="1277"/>
      <c r="BV13" s="1277"/>
      <c r="BW13" s="1277"/>
      <c r="BX13" s="1277"/>
      <c r="BY13" s="1277"/>
      <c r="BZ13" s="1277"/>
      <c r="CA13" s="1277"/>
      <c r="CB13" s="1277"/>
      <c r="CC13" s="1277"/>
      <c r="CD13" s="1277"/>
      <c r="CE13" s="1277"/>
      <c r="CF13" s="1277"/>
      <c r="CG13" s="1277"/>
      <c r="CH13" s="1277"/>
      <c r="CI13" s="1277"/>
      <c r="CJ13" s="1277"/>
      <c r="CK13" s="1277"/>
      <c r="CL13" s="1277"/>
      <c r="CM13" s="1277"/>
      <c r="CN13" s="1277"/>
      <c r="CO13" s="1277"/>
      <c r="CP13" s="1277"/>
      <c r="CQ13" s="1277"/>
      <c r="CR13" s="1277"/>
      <c r="CS13" s="1277"/>
      <c r="CT13" s="1277"/>
      <c r="CU13" s="1277"/>
      <c r="CV13" s="1277"/>
      <c r="CW13" s="1277"/>
      <c r="CX13" s="1277"/>
      <c r="CY13" s="1277"/>
      <c r="CZ13" s="1277"/>
      <c r="DA13" s="1277"/>
      <c r="DB13" s="1277"/>
      <c r="DC13" s="1277"/>
      <c r="DD13" s="1277"/>
      <c r="DE13" s="1277"/>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7"/>
      <c r="B14" s="1277"/>
      <c r="C14" s="1277"/>
      <c r="D14" s="1277"/>
      <c r="E14" s="1277"/>
      <c r="F14" s="1277"/>
      <c r="G14" s="1277"/>
      <c r="H14" s="1277"/>
      <c r="I14" s="1277"/>
      <c r="J14" s="1277"/>
      <c r="K14" s="1277"/>
      <c r="L14" s="1277"/>
      <c r="M14" s="1277"/>
      <c r="N14" s="1277"/>
      <c r="O14" s="1277"/>
      <c r="P14" s="1277"/>
      <c r="Q14" s="1277"/>
      <c r="R14" s="1277"/>
      <c r="S14" s="1277"/>
      <c r="T14" s="1277"/>
      <c r="U14" s="1277"/>
      <c r="V14" s="1277"/>
      <c r="W14" s="1277"/>
      <c r="X14" s="1277"/>
      <c r="Y14" s="1277"/>
      <c r="Z14" s="1277"/>
      <c r="AA14" s="1277"/>
      <c r="AB14" s="1277"/>
      <c r="AC14" s="1277"/>
      <c r="AD14" s="1277"/>
      <c r="AE14" s="1277"/>
      <c r="AF14" s="1277"/>
      <c r="AG14" s="1277"/>
      <c r="AH14" s="1277"/>
      <c r="AI14" s="1277"/>
      <c r="AJ14" s="1277"/>
      <c r="AK14" s="1277"/>
      <c r="AL14" s="1277"/>
      <c r="AM14" s="1277"/>
      <c r="AN14" s="1277"/>
      <c r="AO14" s="1277"/>
      <c r="AP14" s="1277"/>
      <c r="AQ14" s="1277"/>
      <c r="AR14" s="1277"/>
      <c r="AS14" s="1277"/>
      <c r="AT14" s="1277"/>
      <c r="AU14" s="1277"/>
      <c r="AV14" s="1277"/>
      <c r="AW14" s="1277"/>
      <c r="AX14" s="1277"/>
      <c r="AY14" s="1277"/>
      <c r="AZ14" s="1277"/>
      <c r="BA14" s="1277"/>
      <c r="BB14" s="1277"/>
      <c r="BC14" s="1277"/>
      <c r="BD14" s="1277"/>
      <c r="BE14" s="1277"/>
      <c r="BF14" s="1277"/>
      <c r="BG14" s="1277"/>
      <c r="BH14" s="1277"/>
      <c r="BI14" s="1277"/>
      <c r="BJ14" s="1277"/>
      <c r="BK14" s="1277"/>
      <c r="BL14" s="1277"/>
      <c r="BM14" s="1277"/>
      <c r="BN14" s="1277"/>
      <c r="BO14" s="1277"/>
      <c r="BP14" s="1277"/>
      <c r="BQ14" s="1277"/>
      <c r="BR14" s="1277"/>
      <c r="BS14" s="1277"/>
      <c r="BT14" s="1277"/>
      <c r="BU14" s="1277"/>
      <c r="BV14" s="1277"/>
      <c r="BW14" s="1277"/>
      <c r="BX14" s="1277"/>
      <c r="BY14" s="1277"/>
      <c r="BZ14" s="1277"/>
      <c r="CA14" s="1277"/>
      <c r="CB14" s="1277"/>
      <c r="CC14" s="1277"/>
      <c r="CD14" s="1277"/>
      <c r="CE14" s="1277"/>
      <c r="CF14" s="1277"/>
      <c r="CG14" s="1277"/>
      <c r="CH14" s="1277"/>
      <c r="CI14" s="1277"/>
      <c r="CJ14" s="1277"/>
      <c r="CK14" s="1277"/>
      <c r="CL14" s="1277"/>
      <c r="CM14" s="1277"/>
      <c r="CN14" s="1277"/>
      <c r="CO14" s="1277"/>
      <c r="CP14" s="1277"/>
      <c r="CQ14" s="1277"/>
      <c r="CR14" s="1277"/>
      <c r="CS14" s="1277"/>
      <c r="CT14" s="1277"/>
      <c r="CU14" s="1277"/>
      <c r="CV14" s="1277"/>
      <c r="CW14" s="1277"/>
      <c r="CX14" s="1277"/>
      <c r="CY14" s="1277"/>
      <c r="CZ14" s="1277"/>
      <c r="DA14" s="1277"/>
      <c r="DB14" s="1277"/>
      <c r="DC14" s="1277"/>
      <c r="DD14" s="1277"/>
      <c r="DE14" s="1277"/>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6"/>
      <c r="B15" s="1277"/>
      <c r="C15" s="1277"/>
      <c r="D15" s="1277"/>
      <c r="E15" s="1277"/>
      <c r="F15" s="1277"/>
      <c r="G15" s="1277"/>
      <c r="H15" s="1277"/>
      <c r="I15" s="1277"/>
      <c r="J15" s="1277"/>
      <c r="K15" s="1277"/>
      <c r="L15" s="1277"/>
      <c r="M15" s="1277"/>
      <c r="N15" s="1277"/>
      <c r="O15" s="1277"/>
      <c r="P15" s="1277"/>
      <c r="Q15" s="1277"/>
      <c r="R15" s="1277"/>
      <c r="S15" s="1277"/>
      <c r="T15" s="1277"/>
      <c r="U15" s="1277"/>
      <c r="V15" s="1277"/>
      <c r="W15" s="1277"/>
      <c r="X15" s="1277"/>
      <c r="Y15" s="1277"/>
      <c r="Z15" s="1277"/>
      <c r="AA15" s="1277"/>
      <c r="AB15" s="1277"/>
      <c r="AC15" s="1277"/>
      <c r="AD15" s="1277"/>
      <c r="AE15" s="1277"/>
      <c r="AF15" s="1277"/>
      <c r="AG15" s="1277"/>
      <c r="AH15" s="1277"/>
      <c r="AI15" s="1277"/>
      <c r="AJ15" s="1277"/>
      <c r="AK15" s="1277"/>
      <c r="AL15" s="1277"/>
      <c r="AM15" s="1277"/>
      <c r="AN15" s="1277"/>
      <c r="AO15" s="1277"/>
      <c r="AP15" s="1277"/>
      <c r="AQ15" s="1277"/>
      <c r="AR15" s="1277"/>
      <c r="AS15" s="1277"/>
      <c r="AT15" s="1277"/>
      <c r="AU15" s="1277"/>
      <c r="AV15" s="1277"/>
      <c r="AW15" s="1277"/>
      <c r="AX15" s="1277"/>
      <c r="AY15" s="1277"/>
      <c r="AZ15" s="1277"/>
      <c r="BA15" s="1277"/>
      <c r="BB15" s="1277"/>
      <c r="BC15" s="1277"/>
      <c r="BD15" s="1277"/>
      <c r="BE15" s="1277"/>
      <c r="BF15" s="1277"/>
      <c r="BG15" s="1277"/>
      <c r="BH15" s="1277"/>
      <c r="BI15" s="1277"/>
      <c r="BJ15" s="1277"/>
      <c r="BK15" s="1277"/>
      <c r="BL15" s="1277"/>
      <c r="BM15" s="1277"/>
      <c r="BN15" s="1277"/>
      <c r="BO15" s="1277"/>
      <c r="BP15" s="1277"/>
      <c r="BQ15" s="1277"/>
      <c r="BR15" s="1277"/>
      <c r="BS15" s="1277"/>
      <c r="BT15" s="1277"/>
      <c r="BU15" s="1277"/>
      <c r="BV15" s="1277"/>
      <c r="BW15" s="1277"/>
      <c r="BX15" s="1277"/>
      <c r="BY15" s="1277"/>
      <c r="BZ15" s="1277"/>
      <c r="CA15" s="1277"/>
      <c r="CB15" s="1277"/>
      <c r="CC15" s="1277"/>
      <c r="CD15" s="1277"/>
      <c r="CE15" s="1277"/>
      <c r="CF15" s="1277"/>
      <c r="CG15" s="1277"/>
      <c r="CH15" s="1277"/>
      <c r="CI15" s="1277"/>
      <c r="CJ15" s="1277"/>
      <c r="CK15" s="1277"/>
      <c r="CL15" s="1277"/>
      <c r="CM15" s="1277"/>
      <c r="CN15" s="1277"/>
      <c r="CO15" s="1277"/>
      <c r="CP15" s="1277"/>
      <c r="CQ15" s="1277"/>
      <c r="CR15" s="1277"/>
      <c r="CS15" s="1277"/>
      <c r="CT15" s="1277"/>
      <c r="CU15" s="1277"/>
      <c r="CV15" s="1277"/>
      <c r="CW15" s="1277"/>
      <c r="CX15" s="1277"/>
      <c r="CY15" s="1277"/>
      <c r="CZ15" s="1277"/>
      <c r="DA15" s="1277"/>
      <c r="DB15" s="1277"/>
      <c r="DC15" s="1277"/>
      <c r="DD15" s="1277"/>
      <c r="DE15" s="1277"/>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6"/>
      <c r="B16" s="1277"/>
      <c r="C16" s="1277"/>
      <c r="D16" s="1277"/>
      <c r="E16" s="1277"/>
      <c r="F16" s="1277"/>
      <c r="G16" s="1277"/>
      <c r="H16" s="1277"/>
      <c r="I16" s="1277"/>
      <c r="J16" s="1277"/>
      <c r="K16" s="1277"/>
      <c r="L16" s="1277"/>
      <c r="M16" s="1277"/>
      <c r="N16" s="1277"/>
      <c r="O16" s="1277"/>
      <c r="P16" s="1277"/>
      <c r="Q16" s="1277"/>
      <c r="R16" s="1277"/>
      <c r="S16" s="1277"/>
      <c r="T16" s="1277"/>
      <c r="U16" s="1277"/>
      <c r="V16" s="1277"/>
      <c r="W16" s="1277"/>
      <c r="X16" s="1277"/>
      <c r="Y16" s="1277"/>
      <c r="Z16" s="1277"/>
      <c r="AA16" s="1277"/>
      <c r="AB16" s="1277"/>
      <c r="AC16" s="1277"/>
      <c r="AD16" s="1277"/>
      <c r="AE16" s="1277"/>
      <c r="AF16" s="1277"/>
      <c r="AG16" s="1277"/>
      <c r="AH16" s="1277"/>
      <c r="AI16" s="1277"/>
      <c r="AJ16" s="1277"/>
      <c r="AK16" s="1277"/>
      <c r="AL16" s="1277"/>
      <c r="AM16" s="1277"/>
      <c r="AN16" s="1277"/>
      <c r="AO16" s="1277"/>
      <c r="AP16" s="1277"/>
      <c r="AQ16" s="1277"/>
      <c r="AR16" s="1277"/>
      <c r="AS16" s="1277"/>
      <c r="AT16" s="1277"/>
      <c r="AU16" s="1277"/>
      <c r="AV16" s="1277"/>
      <c r="AW16" s="1277"/>
      <c r="AX16" s="1277"/>
      <c r="AY16" s="1277"/>
      <c r="AZ16" s="1277"/>
      <c r="BA16" s="1277"/>
      <c r="BB16" s="1277"/>
      <c r="BC16" s="1277"/>
      <c r="BD16" s="1277"/>
      <c r="BE16" s="1277"/>
      <c r="BF16" s="1277"/>
      <c r="BG16" s="1277"/>
      <c r="BH16" s="1277"/>
      <c r="BI16" s="1277"/>
      <c r="BJ16" s="1277"/>
      <c r="BK16" s="1277"/>
      <c r="BL16" s="1277"/>
      <c r="BM16" s="1277"/>
      <c r="BN16" s="1277"/>
      <c r="BO16" s="1277"/>
      <c r="BP16" s="1277"/>
      <c r="BQ16" s="1277"/>
      <c r="BR16" s="1277"/>
      <c r="BS16" s="1277"/>
      <c r="BT16" s="1277"/>
      <c r="BU16" s="1277"/>
      <c r="BV16" s="1277"/>
      <c r="BW16" s="1277"/>
      <c r="BX16" s="1277"/>
      <c r="BY16" s="1277"/>
      <c r="BZ16" s="1277"/>
      <c r="CA16" s="1277"/>
      <c r="CB16" s="1277"/>
      <c r="CC16" s="1277"/>
      <c r="CD16" s="1277"/>
      <c r="CE16" s="1277"/>
      <c r="CF16" s="1277"/>
      <c r="CG16" s="1277"/>
      <c r="CH16" s="1277"/>
      <c r="CI16" s="1277"/>
      <c r="CJ16" s="1277"/>
      <c r="CK16" s="1277"/>
      <c r="CL16" s="1277"/>
      <c r="CM16" s="1277"/>
      <c r="CN16" s="1277"/>
      <c r="CO16" s="1277"/>
      <c r="CP16" s="1277"/>
      <c r="CQ16" s="1277"/>
      <c r="CR16" s="1277"/>
      <c r="CS16" s="1277"/>
      <c r="CT16" s="1277"/>
      <c r="CU16" s="1277"/>
      <c r="CV16" s="1277"/>
      <c r="CW16" s="1277"/>
      <c r="CX16" s="1277"/>
      <c r="CY16" s="1277"/>
      <c r="CZ16" s="1277"/>
      <c r="DA16" s="1277"/>
      <c r="DB16" s="1277"/>
      <c r="DC16" s="1277"/>
      <c r="DD16" s="1277"/>
      <c r="DE16" s="1277"/>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6"/>
      <c r="B17" s="1277"/>
      <c r="C17" s="1277"/>
      <c r="D17" s="1277"/>
      <c r="E17" s="1277"/>
      <c r="F17" s="1277"/>
      <c r="G17" s="1277"/>
      <c r="H17" s="1277"/>
      <c r="I17" s="1277"/>
      <c r="J17" s="1277"/>
      <c r="K17" s="1277"/>
      <c r="L17" s="1277"/>
      <c r="M17" s="1277"/>
      <c r="N17" s="1277"/>
      <c r="O17" s="1277"/>
      <c r="P17" s="1277"/>
      <c r="Q17" s="1277"/>
      <c r="R17" s="1277"/>
      <c r="S17" s="1277"/>
      <c r="T17" s="1277"/>
      <c r="U17" s="1277"/>
      <c r="V17" s="1277"/>
      <c r="W17" s="1277"/>
      <c r="X17" s="1277"/>
      <c r="Y17" s="1277"/>
      <c r="Z17" s="1277"/>
      <c r="AA17" s="1277"/>
      <c r="AB17" s="1277"/>
      <c r="AC17" s="1277"/>
      <c r="AD17" s="1277"/>
      <c r="AE17" s="1277"/>
      <c r="AF17" s="1277"/>
      <c r="AG17" s="1277"/>
      <c r="AH17" s="1277"/>
      <c r="AI17" s="1277"/>
      <c r="AJ17" s="1277"/>
      <c r="AK17" s="1277"/>
      <c r="AL17" s="1277"/>
      <c r="AM17" s="1277"/>
      <c r="AN17" s="1277"/>
      <c r="AO17" s="1277"/>
      <c r="AP17" s="1277"/>
      <c r="AQ17" s="1277"/>
      <c r="AR17" s="1277"/>
      <c r="AS17" s="1277"/>
      <c r="AT17" s="1277"/>
      <c r="AU17" s="1277"/>
      <c r="AV17" s="1277"/>
      <c r="AW17" s="1277"/>
      <c r="AX17" s="1277"/>
      <c r="AY17" s="1277"/>
      <c r="AZ17" s="1277"/>
      <c r="BA17" s="1277"/>
      <c r="BB17" s="1277"/>
      <c r="BC17" s="1277"/>
      <c r="BD17" s="1277"/>
      <c r="BE17" s="1277"/>
      <c r="BF17" s="1277"/>
      <c r="BG17" s="1277"/>
      <c r="BH17" s="1277"/>
      <c r="BI17" s="1277"/>
      <c r="BJ17" s="1277"/>
      <c r="BK17" s="1277"/>
      <c r="BL17" s="1277"/>
      <c r="BM17" s="1277"/>
      <c r="BN17" s="1277"/>
      <c r="BO17" s="1277"/>
      <c r="BP17" s="1277"/>
      <c r="BQ17" s="1277"/>
      <c r="BR17" s="1277"/>
      <c r="BS17" s="1277"/>
      <c r="BT17" s="1277"/>
      <c r="BU17" s="1277"/>
      <c r="BV17" s="1277"/>
      <c r="BW17" s="1277"/>
      <c r="BX17" s="1277"/>
      <c r="BY17" s="1277"/>
      <c r="BZ17" s="1277"/>
      <c r="CA17" s="1277"/>
      <c r="CB17" s="1277"/>
      <c r="CC17" s="1277"/>
      <c r="CD17" s="1277"/>
      <c r="CE17" s="1277"/>
      <c r="CF17" s="1277"/>
      <c r="CG17" s="1277"/>
      <c r="CH17" s="1277"/>
      <c r="CI17" s="1277"/>
      <c r="CJ17" s="1277"/>
      <c r="CK17" s="1277"/>
      <c r="CL17" s="1277"/>
      <c r="CM17" s="1277"/>
      <c r="CN17" s="1277"/>
      <c r="CO17" s="1277"/>
      <c r="CP17" s="1277"/>
      <c r="CQ17" s="1277"/>
      <c r="CR17" s="1277"/>
      <c r="CS17" s="1277"/>
      <c r="CT17" s="1277"/>
      <c r="CU17" s="1277"/>
      <c r="CV17" s="1277"/>
      <c r="CW17" s="1277"/>
      <c r="CX17" s="1277"/>
      <c r="CY17" s="1277"/>
      <c r="CZ17" s="1277"/>
      <c r="DA17" s="1277"/>
      <c r="DB17" s="1277"/>
      <c r="DC17" s="1277"/>
      <c r="DD17" s="1277"/>
      <c r="DE17" s="1277"/>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6"/>
      <c r="B18" s="1277"/>
      <c r="C18" s="1277"/>
      <c r="D18" s="1277"/>
      <c r="E18" s="1277"/>
      <c r="F18" s="1277"/>
      <c r="G18" s="1277"/>
      <c r="H18" s="1277"/>
      <c r="I18" s="1277"/>
      <c r="J18" s="1277"/>
      <c r="K18" s="1277"/>
      <c r="L18" s="1277"/>
      <c r="M18" s="1277"/>
      <c r="N18" s="1277"/>
      <c r="O18" s="1277"/>
      <c r="P18" s="1277"/>
      <c r="Q18" s="1277"/>
      <c r="R18" s="1277"/>
      <c r="S18" s="1277"/>
      <c r="T18" s="1277"/>
      <c r="U18" s="1277"/>
      <c r="V18" s="1277"/>
      <c r="W18" s="1277"/>
      <c r="X18" s="1277"/>
      <c r="Y18" s="1277"/>
      <c r="Z18" s="1277"/>
      <c r="AA18" s="1277"/>
      <c r="AB18" s="1277"/>
      <c r="AC18" s="1277"/>
      <c r="AD18" s="1277"/>
      <c r="AE18" s="1277"/>
      <c r="AF18" s="1277"/>
      <c r="AG18" s="1277"/>
      <c r="AH18" s="1277"/>
      <c r="AI18" s="1277"/>
      <c r="AJ18" s="1277"/>
      <c r="AK18" s="1277"/>
      <c r="AL18" s="1277"/>
      <c r="AM18" s="1277"/>
      <c r="AN18" s="1277"/>
      <c r="AO18" s="1277"/>
      <c r="AP18" s="1277"/>
      <c r="AQ18" s="1277"/>
      <c r="AR18" s="1277"/>
      <c r="AS18" s="1277"/>
      <c r="AT18" s="1277"/>
      <c r="AU18" s="1277"/>
      <c r="AV18" s="1277"/>
      <c r="AW18" s="1277"/>
      <c r="AX18" s="1277"/>
      <c r="AY18" s="1277"/>
      <c r="AZ18" s="1277"/>
      <c r="BA18" s="1277"/>
      <c r="BB18" s="1277"/>
      <c r="BC18" s="1277"/>
      <c r="BD18" s="1277"/>
      <c r="BE18" s="1277"/>
      <c r="BF18" s="1277"/>
      <c r="BG18" s="1277"/>
      <c r="BH18" s="1277"/>
      <c r="BI18" s="1277"/>
      <c r="BJ18" s="1277"/>
      <c r="BK18" s="1277"/>
      <c r="BL18" s="1277"/>
      <c r="BM18" s="1277"/>
      <c r="BN18" s="1277"/>
      <c r="BO18" s="1277"/>
      <c r="BP18" s="1277"/>
      <c r="BQ18" s="1277"/>
      <c r="BR18" s="1277"/>
      <c r="BS18" s="1277"/>
      <c r="BT18" s="1277"/>
      <c r="BU18" s="1277"/>
      <c r="BV18" s="1277"/>
      <c r="BW18" s="1277"/>
      <c r="BX18" s="1277"/>
      <c r="BY18" s="1277"/>
      <c r="BZ18" s="1277"/>
      <c r="CA18" s="1277"/>
      <c r="CB18" s="1277"/>
      <c r="CC18" s="1277"/>
      <c r="CD18" s="1277"/>
      <c r="CE18" s="1277"/>
      <c r="CF18" s="1277"/>
      <c r="CG18" s="1277"/>
      <c r="CH18" s="1277"/>
      <c r="CI18" s="1277"/>
      <c r="CJ18" s="1277"/>
      <c r="CK18" s="1277"/>
      <c r="CL18" s="1277"/>
      <c r="CM18" s="1277"/>
      <c r="CN18" s="1277"/>
      <c r="CO18" s="1277"/>
      <c r="CP18" s="1277"/>
      <c r="CQ18" s="1277"/>
      <c r="CR18" s="1277"/>
      <c r="CS18" s="1277"/>
      <c r="CT18" s="1277"/>
      <c r="CU18" s="1277"/>
      <c r="CV18" s="1277"/>
      <c r="CW18" s="1277"/>
      <c r="CX18" s="1277"/>
      <c r="CY18" s="1277"/>
      <c r="CZ18" s="1277"/>
      <c r="DA18" s="1277"/>
      <c r="DB18" s="1277"/>
      <c r="DC18" s="1277"/>
      <c r="DD18" s="1277"/>
      <c r="DE18" s="1277"/>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6"/>
      <c r="DE19" s="1276"/>
    </row>
    <row r="20" spans="1:351" x14ac:dyDescent="0.15">
      <c r="DD20" s="1276"/>
      <c r="DE20" s="1276"/>
    </row>
    <row r="21" spans="1:351" ht="17.25" x14ac:dyDescent="0.15">
      <c r="B21" s="1278"/>
      <c r="C21" s="1279"/>
      <c r="D21" s="1279"/>
      <c r="E21" s="1279"/>
      <c r="F21" s="1279"/>
      <c r="G21" s="1279"/>
      <c r="H21" s="1279"/>
      <c r="I21" s="1279"/>
      <c r="J21" s="1279"/>
      <c r="K21" s="1279"/>
      <c r="L21" s="1279"/>
      <c r="M21" s="1279"/>
      <c r="N21" s="1280"/>
      <c r="O21" s="1279"/>
      <c r="P21" s="1279"/>
      <c r="Q21" s="1279"/>
      <c r="R21" s="1279"/>
      <c r="S21" s="1279"/>
      <c r="T21" s="1279"/>
      <c r="U21" s="1279"/>
      <c r="V21" s="1279"/>
      <c r="W21" s="1279"/>
      <c r="X21" s="1279"/>
      <c r="Y21" s="1279"/>
      <c r="Z21" s="1279"/>
      <c r="AA21" s="1279"/>
      <c r="AB21" s="1279"/>
      <c r="AC21" s="1279"/>
      <c r="AD21" s="1279"/>
      <c r="AE21" s="1279"/>
      <c r="AF21" s="1279"/>
      <c r="AG21" s="1279"/>
      <c r="AH21" s="1279"/>
      <c r="AI21" s="1279"/>
      <c r="AJ21" s="1279"/>
      <c r="AK21" s="1279"/>
      <c r="AL21" s="1279"/>
      <c r="AM21" s="1279"/>
      <c r="AN21" s="1279"/>
      <c r="AO21" s="1279"/>
      <c r="AP21" s="1279"/>
      <c r="AQ21" s="1279"/>
      <c r="AR21" s="1279"/>
      <c r="AS21" s="1279"/>
      <c r="AT21" s="1280"/>
      <c r="AU21" s="1279"/>
      <c r="AV21" s="1279"/>
      <c r="AW21" s="1279"/>
      <c r="AX21" s="1279"/>
      <c r="AY21" s="1279"/>
      <c r="AZ21" s="1279"/>
      <c r="BA21" s="1279"/>
      <c r="BB21" s="1279"/>
      <c r="BC21" s="1279"/>
      <c r="BD21" s="1279"/>
      <c r="BE21" s="1279"/>
      <c r="BF21" s="1280"/>
      <c r="BG21" s="1279"/>
      <c r="BH21" s="1279"/>
      <c r="BI21" s="1279"/>
      <c r="BJ21" s="1279"/>
      <c r="BK21" s="1279"/>
      <c r="BL21" s="1279"/>
      <c r="BM21" s="1279"/>
      <c r="BN21" s="1279"/>
      <c r="BO21" s="1279"/>
      <c r="BP21" s="1279"/>
      <c r="BQ21" s="1279"/>
      <c r="BR21" s="1280"/>
      <c r="BS21" s="1279"/>
      <c r="BT21" s="1279"/>
      <c r="BU21" s="1279"/>
      <c r="BV21" s="1279"/>
      <c r="BW21" s="1279"/>
      <c r="BX21" s="1279"/>
      <c r="BY21" s="1279"/>
      <c r="BZ21" s="1279"/>
      <c r="CA21" s="1279"/>
      <c r="CB21" s="1279"/>
      <c r="CC21" s="1279"/>
      <c r="CD21" s="1280"/>
      <c r="CE21" s="1279"/>
      <c r="CF21" s="1279"/>
      <c r="CG21" s="1279"/>
      <c r="CH21" s="1279"/>
      <c r="CI21" s="1279"/>
      <c r="CJ21" s="1279"/>
      <c r="CK21" s="1279"/>
      <c r="CL21" s="1279"/>
      <c r="CM21" s="1279"/>
      <c r="CN21" s="1279"/>
      <c r="CO21" s="1279"/>
      <c r="CP21" s="1280"/>
      <c r="CQ21" s="1279"/>
      <c r="CR21" s="1279"/>
      <c r="CS21" s="1279"/>
      <c r="CT21" s="1279"/>
      <c r="CU21" s="1279"/>
      <c r="CV21" s="1279"/>
      <c r="CW21" s="1279"/>
      <c r="CX21" s="1279"/>
      <c r="CY21" s="1279"/>
      <c r="CZ21" s="1279"/>
      <c r="DA21" s="1279"/>
      <c r="DB21" s="1280"/>
      <c r="DC21" s="1279"/>
      <c r="DD21" s="1281"/>
      <c r="DE21" s="1276"/>
      <c r="MM21" s="1282"/>
    </row>
    <row r="22" spans="1:351" ht="17.25" x14ac:dyDescent="0.15">
      <c r="B22" s="1283"/>
      <c r="MM22" s="1282"/>
    </row>
    <row r="23" spans="1:351" x14ac:dyDescent="0.15">
      <c r="B23" s="1283"/>
    </row>
    <row r="24" spans="1:351" x14ac:dyDescent="0.15">
      <c r="B24" s="1283"/>
    </row>
    <row r="25" spans="1:351" x14ac:dyDescent="0.15">
      <c r="B25" s="1283"/>
    </row>
    <row r="26" spans="1:351" x14ac:dyDescent="0.15">
      <c r="B26" s="1283"/>
    </row>
    <row r="27" spans="1:351" x14ac:dyDescent="0.15">
      <c r="B27" s="1283"/>
    </row>
    <row r="28" spans="1:351" x14ac:dyDescent="0.15">
      <c r="B28" s="1283"/>
    </row>
    <row r="29" spans="1:351" x14ac:dyDescent="0.15">
      <c r="B29" s="1283"/>
    </row>
    <row r="30" spans="1:351" x14ac:dyDescent="0.15">
      <c r="B30" s="1283"/>
    </row>
    <row r="31" spans="1:351" x14ac:dyDescent="0.15">
      <c r="B31" s="1283"/>
    </row>
    <row r="32" spans="1:351" x14ac:dyDescent="0.15">
      <c r="B32" s="1283"/>
    </row>
    <row r="33" spans="2:109" x14ac:dyDescent="0.15">
      <c r="B33" s="1283"/>
    </row>
    <row r="34" spans="2:109" x14ac:dyDescent="0.15">
      <c r="B34" s="1283"/>
    </row>
    <row r="35" spans="2:109" x14ac:dyDescent="0.15">
      <c r="B35" s="1283"/>
    </row>
    <row r="36" spans="2:109" x14ac:dyDescent="0.15">
      <c r="B36" s="1283"/>
    </row>
    <row r="37" spans="2:109" x14ac:dyDescent="0.15">
      <c r="B37" s="1283"/>
    </row>
    <row r="38" spans="2:109" x14ac:dyDescent="0.15">
      <c r="B38" s="1283"/>
    </row>
    <row r="39" spans="2:109" x14ac:dyDescent="0.15">
      <c r="B39" s="1285"/>
      <c r="C39" s="1286"/>
      <c r="D39" s="1286"/>
      <c r="E39" s="1286"/>
      <c r="F39" s="1286"/>
      <c r="G39" s="1286"/>
      <c r="H39" s="1286"/>
      <c r="I39" s="1286"/>
      <c r="J39" s="1286"/>
      <c r="K39" s="1286"/>
      <c r="L39" s="1286"/>
      <c r="M39" s="1286"/>
      <c r="N39" s="1286"/>
      <c r="O39" s="1286"/>
      <c r="P39" s="1286"/>
      <c r="Q39" s="1286"/>
      <c r="R39" s="1286"/>
      <c r="S39" s="1286"/>
      <c r="T39" s="1286"/>
      <c r="U39" s="1286"/>
      <c r="V39" s="1286"/>
      <c r="W39" s="1286"/>
      <c r="X39" s="1286"/>
      <c r="Y39" s="1286"/>
      <c r="Z39" s="1286"/>
      <c r="AA39" s="1286"/>
      <c r="AB39" s="1286"/>
      <c r="AC39" s="1286"/>
      <c r="AD39" s="1286"/>
      <c r="AE39" s="1286"/>
      <c r="AF39" s="1286"/>
      <c r="AG39" s="1286"/>
      <c r="AH39" s="1286"/>
      <c r="AI39" s="1286"/>
      <c r="AJ39" s="1286"/>
      <c r="AK39" s="1286"/>
      <c r="AL39" s="1286"/>
      <c r="AM39" s="1286"/>
      <c r="AN39" s="1286"/>
      <c r="AO39" s="1286"/>
      <c r="AP39" s="1286"/>
      <c r="AQ39" s="1286"/>
      <c r="AR39" s="1286"/>
      <c r="AS39" s="1286"/>
      <c r="AT39" s="1286"/>
      <c r="AU39" s="1286"/>
      <c r="AV39" s="1286"/>
      <c r="AW39" s="1286"/>
      <c r="AX39" s="1286"/>
      <c r="AY39" s="1286"/>
      <c r="AZ39" s="1286"/>
      <c r="BA39" s="1286"/>
      <c r="BB39" s="1286"/>
      <c r="BC39" s="1286"/>
      <c r="BD39" s="1286"/>
      <c r="BE39" s="1286"/>
      <c r="BF39" s="1286"/>
      <c r="BG39" s="1286"/>
      <c r="BH39" s="1286"/>
      <c r="BI39" s="1286"/>
      <c r="BJ39" s="1286"/>
      <c r="BK39" s="1286"/>
      <c r="BL39" s="1286"/>
      <c r="BM39" s="1286"/>
      <c r="BN39" s="1286"/>
      <c r="BO39" s="1286"/>
      <c r="BP39" s="1286"/>
      <c r="BQ39" s="1286"/>
      <c r="BR39" s="1286"/>
      <c r="BS39" s="1286"/>
      <c r="BT39" s="1286"/>
      <c r="BU39" s="1286"/>
      <c r="BV39" s="1286"/>
      <c r="BW39" s="1286"/>
      <c r="BX39" s="1286"/>
      <c r="BY39" s="1286"/>
      <c r="BZ39" s="1286"/>
      <c r="CA39" s="1286"/>
      <c r="CB39" s="1286"/>
      <c r="CC39" s="1286"/>
      <c r="CD39" s="1286"/>
      <c r="CE39" s="1286"/>
      <c r="CF39" s="1286"/>
      <c r="CG39" s="1286"/>
      <c r="CH39" s="1286"/>
      <c r="CI39" s="1286"/>
      <c r="CJ39" s="1286"/>
      <c r="CK39" s="1286"/>
      <c r="CL39" s="1286"/>
      <c r="CM39" s="1286"/>
      <c r="CN39" s="1286"/>
      <c r="CO39" s="1286"/>
      <c r="CP39" s="1286"/>
      <c r="CQ39" s="1286"/>
      <c r="CR39" s="1286"/>
      <c r="CS39" s="1286"/>
      <c r="CT39" s="1286"/>
      <c r="CU39" s="1286"/>
      <c r="CV39" s="1286"/>
      <c r="CW39" s="1286"/>
      <c r="CX39" s="1286"/>
      <c r="CY39" s="1286"/>
      <c r="CZ39" s="1286"/>
      <c r="DA39" s="1286"/>
      <c r="DB39" s="1286"/>
      <c r="DC39" s="1286"/>
      <c r="DD39" s="1287"/>
    </row>
    <row r="40" spans="2:109" x14ac:dyDescent="0.15">
      <c r="B40" s="1288"/>
      <c r="DD40" s="1288"/>
      <c r="DE40" s="1276"/>
    </row>
    <row r="41" spans="2:109" ht="17.25" x14ac:dyDescent="0.15">
      <c r="B41" s="1289" t="s">
        <v>594</v>
      </c>
      <c r="C41" s="1279"/>
      <c r="D41" s="1279"/>
      <c r="E41" s="1279"/>
      <c r="F41" s="1279"/>
      <c r="G41" s="1279"/>
      <c r="H41" s="1279"/>
      <c r="I41" s="1279"/>
      <c r="J41" s="1279"/>
      <c r="K41" s="1279"/>
      <c r="L41" s="1279"/>
      <c r="M41" s="1279"/>
      <c r="N41" s="1279"/>
      <c r="O41" s="1279"/>
      <c r="P41" s="1279"/>
      <c r="Q41" s="1279"/>
      <c r="R41" s="1279"/>
      <c r="S41" s="1279"/>
      <c r="T41" s="1279"/>
      <c r="U41" s="1279"/>
      <c r="V41" s="1279"/>
      <c r="W41" s="1279"/>
      <c r="X41" s="1279"/>
      <c r="Y41" s="1279"/>
      <c r="Z41" s="1279"/>
      <c r="AA41" s="1279"/>
      <c r="AB41" s="1279"/>
      <c r="AC41" s="1279"/>
      <c r="AD41" s="1279"/>
      <c r="AE41" s="1279"/>
      <c r="AF41" s="1279"/>
      <c r="AG41" s="1279"/>
      <c r="AH41" s="1279"/>
      <c r="AI41" s="1279"/>
      <c r="AJ41" s="1279"/>
      <c r="AK41" s="1279"/>
      <c r="AL41" s="1279"/>
      <c r="AM41" s="1279"/>
      <c r="AN41" s="1279"/>
      <c r="AO41" s="1279"/>
      <c r="AP41" s="1279"/>
      <c r="AQ41" s="1279"/>
      <c r="AR41" s="1279"/>
      <c r="AS41" s="1279"/>
      <c r="AT41" s="1279"/>
      <c r="AU41" s="1279"/>
      <c r="AV41" s="1279"/>
      <c r="AW41" s="1279"/>
      <c r="AX41" s="1279"/>
      <c r="AY41" s="1279"/>
      <c r="AZ41" s="1279"/>
      <c r="BA41" s="1279"/>
      <c r="BB41" s="1279"/>
      <c r="BC41" s="1279"/>
      <c r="BD41" s="1279"/>
      <c r="BE41" s="1279"/>
      <c r="BF41" s="1279"/>
      <c r="BG41" s="1279"/>
      <c r="BH41" s="1279"/>
      <c r="BI41" s="1279"/>
      <c r="BJ41" s="1279"/>
      <c r="BK41" s="1279"/>
      <c r="BL41" s="1279"/>
      <c r="BM41" s="1279"/>
      <c r="BN41" s="1279"/>
      <c r="BO41" s="1279"/>
      <c r="BP41" s="1279"/>
      <c r="BQ41" s="1279"/>
      <c r="BR41" s="1279"/>
      <c r="BS41" s="1279"/>
      <c r="BT41" s="1279"/>
      <c r="BU41" s="1279"/>
      <c r="BV41" s="1279"/>
      <c r="BW41" s="1279"/>
      <c r="BX41" s="1279"/>
      <c r="BY41" s="1279"/>
      <c r="BZ41" s="1279"/>
      <c r="CA41" s="1279"/>
      <c r="CB41" s="1279"/>
      <c r="CC41" s="1279"/>
      <c r="CD41" s="1279"/>
      <c r="CE41" s="1279"/>
      <c r="CF41" s="1279"/>
      <c r="CG41" s="1279"/>
      <c r="CH41" s="1279"/>
      <c r="CI41" s="1279"/>
      <c r="CJ41" s="1279"/>
      <c r="CK41" s="1279"/>
      <c r="CL41" s="1279"/>
      <c r="CM41" s="1279"/>
      <c r="CN41" s="1279"/>
      <c r="CO41" s="1279"/>
      <c r="CP41" s="1279"/>
      <c r="CQ41" s="1279"/>
      <c r="CR41" s="1279"/>
      <c r="CS41" s="1279"/>
      <c r="CT41" s="1279"/>
      <c r="CU41" s="1279"/>
      <c r="CV41" s="1279"/>
      <c r="CW41" s="1279"/>
      <c r="CX41" s="1279"/>
      <c r="CY41" s="1279"/>
      <c r="CZ41" s="1279"/>
      <c r="DA41" s="1279"/>
      <c r="DB41" s="1279"/>
      <c r="DC41" s="1279"/>
      <c r="DD41" s="1281"/>
    </row>
    <row r="42" spans="2:109" x14ac:dyDescent="0.15">
      <c r="B42" s="1283"/>
      <c r="G42" s="1290"/>
      <c r="I42" s="1291"/>
      <c r="J42" s="1291"/>
      <c r="K42" s="1291"/>
      <c r="AM42" s="1290"/>
      <c r="AN42" s="1290" t="s">
        <v>595</v>
      </c>
      <c r="AP42" s="1291"/>
      <c r="AQ42" s="1291"/>
      <c r="AR42" s="1291"/>
      <c r="AY42" s="1290"/>
      <c r="BA42" s="1291"/>
      <c r="BB42" s="1291"/>
      <c r="BC42" s="1291"/>
      <c r="BK42" s="1290"/>
      <c r="BM42" s="1291"/>
      <c r="BN42" s="1291"/>
      <c r="BO42" s="1291"/>
      <c r="BW42" s="1290"/>
      <c r="BY42" s="1291"/>
      <c r="BZ42" s="1291"/>
      <c r="CA42" s="1291"/>
      <c r="CI42" s="1290"/>
      <c r="CK42" s="1291"/>
      <c r="CL42" s="1291"/>
      <c r="CM42" s="1291"/>
      <c r="CU42" s="1290"/>
      <c r="CW42" s="1291"/>
      <c r="CX42" s="1291"/>
      <c r="CY42" s="1291"/>
    </row>
    <row r="43" spans="2:109" ht="13.5" customHeight="1" x14ac:dyDescent="0.15">
      <c r="B43" s="1283"/>
      <c r="AN43" s="1292" t="s">
        <v>596</v>
      </c>
      <c r="AO43" s="1293"/>
      <c r="AP43" s="1293"/>
      <c r="AQ43" s="1293"/>
      <c r="AR43" s="1293"/>
      <c r="AS43" s="1293"/>
      <c r="AT43" s="1293"/>
      <c r="AU43" s="1293"/>
      <c r="AV43" s="1293"/>
      <c r="AW43" s="1293"/>
      <c r="AX43" s="1293"/>
      <c r="AY43" s="1293"/>
      <c r="AZ43" s="1293"/>
      <c r="BA43" s="1293"/>
      <c r="BB43" s="1293"/>
      <c r="BC43" s="1293"/>
      <c r="BD43" s="1293"/>
      <c r="BE43" s="1293"/>
      <c r="BF43" s="1293"/>
      <c r="BG43" s="1293"/>
      <c r="BH43" s="1293"/>
      <c r="BI43" s="1293"/>
      <c r="BJ43" s="1293"/>
      <c r="BK43" s="1293"/>
      <c r="BL43" s="1293"/>
      <c r="BM43" s="1293"/>
      <c r="BN43" s="1293"/>
      <c r="BO43" s="1293"/>
      <c r="BP43" s="1293"/>
      <c r="BQ43" s="1293"/>
      <c r="BR43" s="1293"/>
      <c r="BS43" s="1293"/>
      <c r="BT43" s="1293"/>
      <c r="BU43" s="1293"/>
      <c r="BV43" s="1293"/>
      <c r="BW43" s="1293"/>
      <c r="BX43" s="1293"/>
      <c r="BY43" s="1293"/>
      <c r="BZ43" s="1293"/>
      <c r="CA43" s="1293"/>
      <c r="CB43" s="1293"/>
      <c r="CC43" s="1293"/>
      <c r="CD43" s="1293"/>
      <c r="CE43" s="1293"/>
      <c r="CF43" s="1293"/>
      <c r="CG43" s="1293"/>
      <c r="CH43" s="1293"/>
      <c r="CI43" s="1293"/>
      <c r="CJ43" s="1293"/>
      <c r="CK43" s="1293"/>
      <c r="CL43" s="1293"/>
      <c r="CM43" s="1293"/>
      <c r="CN43" s="1293"/>
      <c r="CO43" s="1293"/>
      <c r="CP43" s="1293"/>
      <c r="CQ43" s="1293"/>
      <c r="CR43" s="1293"/>
      <c r="CS43" s="1293"/>
      <c r="CT43" s="1293"/>
      <c r="CU43" s="1293"/>
      <c r="CV43" s="1293"/>
      <c r="CW43" s="1293"/>
      <c r="CX43" s="1293"/>
      <c r="CY43" s="1293"/>
      <c r="CZ43" s="1293"/>
      <c r="DA43" s="1293"/>
      <c r="DB43" s="1293"/>
      <c r="DC43" s="1294"/>
    </row>
    <row r="44" spans="2:109" x14ac:dyDescent="0.15">
      <c r="B44" s="1283"/>
      <c r="AN44" s="1295"/>
      <c r="AO44" s="1296"/>
      <c r="AP44" s="1296"/>
      <c r="AQ44" s="1296"/>
      <c r="AR44" s="1296"/>
      <c r="AS44" s="1296"/>
      <c r="AT44" s="1296"/>
      <c r="AU44" s="1296"/>
      <c r="AV44" s="1296"/>
      <c r="AW44" s="1296"/>
      <c r="AX44" s="1296"/>
      <c r="AY44" s="1296"/>
      <c r="AZ44" s="1296"/>
      <c r="BA44" s="1296"/>
      <c r="BB44" s="1296"/>
      <c r="BC44" s="1296"/>
      <c r="BD44" s="1296"/>
      <c r="BE44" s="1296"/>
      <c r="BF44" s="1296"/>
      <c r="BG44" s="1296"/>
      <c r="BH44" s="1296"/>
      <c r="BI44" s="1296"/>
      <c r="BJ44" s="1296"/>
      <c r="BK44" s="1296"/>
      <c r="BL44" s="1296"/>
      <c r="BM44" s="1296"/>
      <c r="BN44" s="1296"/>
      <c r="BO44" s="1296"/>
      <c r="BP44" s="1296"/>
      <c r="BQ44" s="1296"/>
      <c r="BR44" s="1296"/>
      <c r="BS44" s="1296"/>
      <c r="BT44" s="1296"/>
      <c r="BU44" s="1296"/>
      <c r="BV44" s="1296"/>
      <c r="BW44" s="1296"/>
      <c r="BX44" s="1296"/>
      <c r="BY44" s="1296"/>
      <c r="BZ44" s="1296"/>
      <c r="CA44" s="1296"/>
      <c r="CB44" s="1296"/>
      <c r="CC44" s="1296"/>
      <c r="CD44" s="1296"/>
      <c r="CE44" s="1296"/>
      <c r="CF44" s="1296"/>
      <c r="CG44" s="1296"/>
      <c r="CH44" s="1296"/>
      <c r="CI44" s="1296"/>
      <c r="CJ44" s="1296"/>
      <c r="CK44" s="1296"/>
      <c r="CL44" s="1296"/>
      <c r="CM44" s="1296"/>
      <c r="CN44" s="1296"/>
      <c r="CO44" s="1296"/>
      <c r="CP44" s="1296"/>
      <c r="CQ44" s="1296"/>
      <c r="CR44" s="1296"/>
      <c r="CS44" s="1296"/>
      <c r="CT44" s="1296"/>
      <c r="CU44" s="1296"/>
      <c r="CV44" s="1296"/>
      <c r="CW44" s="1296"/>
      <c r="CX44" s="1296"/>
      <c r="CY44" s="1296"/>
      <c r="CZ44" s="1296"/>
      <c r="DA44" s="1296"/>
      <c r="DB44" s="1296"/>
      <c r="DC44" s="1297"/>
    </row>
    <row r="45" spans="2:109" x14ac:dyDescent="0.15">
      <c r="B45" s="1283"/>
      <c r="AN45" s="1295"/>
      <c r="AO45" s="1296"/>
      <c r="AP45" s="1296"/>
      <c r="AQ45" s="1296"/>
      <c r="AR45" s="1296"/>
      <c r="AS45" s="1296"/>
      <c r="AT45" s="1296"/>
      <c r="AU45" s="1296"/>
      <c r="AV45" s="1296"/>
      <c r="AW45" s="1296"/>
      <c r="AX45" s="1296"/>
      <c r="AY45" s="1296"/>
      <c r="AZ45" s="1296"/>
      <c r="BA45" s="1296"/>
      <c r="BB45" s="1296"/>
      <c r="BC45" s="1296"/>
      <c r="BD45" s="1296"/>
      <c r="BE45" s="1296"/>
      <c r="BF45" s="1296"/>
      <c r="BG45" s="1296"/>
      <c r="BH45" s="1296"/>
      <c r="BI45" s="1296"/>
      <c r="BJ45" s="1296"/>
      <c r="BK45" s="1296"/>
      <c r="BL45" s="1296"/>
      <c r="BM45" s="1296"/>
      <c r="BN45" s="1296"/>
      <c r="BO45" s="1296"/>
      <c r="BP45" s="1296"/>
      <c r="BQ45" s="1296"/>
      <c r="BR45" s="1296"/>
      <c r="BS45" s="1296"/>
      <c r="BT45" s="1296"/>
      <c r="BU45" s="1296"/>
      <c r="BV45" s="1296"/>
      <c r="BW45" s="1296"/>
      <c r="BX45" s="1296"/>
      <c r="BY45" s="1296"/>
      <c r="BZ45" s="1296"/>
      <c r="CA45" s="1296"/>
      <c r="CB45" s="1296"/>
      <c r="CC45" s="1296"/>
      <c r="CD45" s="1296"/>
      <c r="CE45" s="1296"/>
      <c r="CF45" s="1296"/>
      <c r="CG45" s="1296"/>
      <c r="CH45" s="1296"/>
      <c r="CI45" s="1296"/>
      <c r="CJ45" s="1296"/>
      <c r="CK45" s="1296"/>
      <c r="CL45" s="1296"/>
      <c r="CM45" s="1296"/>
      <c r="CN45" s="1296"/>
      <c r="CO45" s="1296"/>
      <c r="CP45" s="1296"/>
      <c r="CQ45" s="1296"/>
      <c r="CR45" s="1296"/>
      <c r="CS45" s="1296"/>
      <c r="CT45" s="1296"/>
      <c r="CU45" s="1296"/>
      <c r="CV45" s="1296"/>
      <c r="CW45" s="1296"/>
      <c r="CX45" s="1296"/>
      <c r="CY45" s="1296"/>
      <c r="CZ45" s="1296"/>
      <c r="DA45" s="1296"/>
      <c r="DB45" s="1296"/>
      <c r="DC45" s="1297"/>
    </row>
    <row r="46" spans="2:109" x14ac:dyDescent="0.15">
      <c r="B46" s="1283"/>
      <c r="AN46" s="1295"/>
      <c r="AO46" s="1296"/>
      <c r="AP46" s="1296"/>
      <c r="AQ46" s="1296"/>
      <c r="AR46" s="1296"/>
      <c r="AS46" s="1296"/>
      <c r="AT46" s="1296"/>
      <c r="AU46" s="1296"/>
      <c r="AV46" s="1296"/>
      <c r="AW46" s="1296"/>
      <c r="AX46" s="1296"/>
      <c r="AY46" s="1296"/>
      <c r="AZ46" s="1296"/>
      <c r="BA46" s="1296"/>
      <c r="BB46" s="1296"/>
      <c r="BC46" s="1296"/>
      <c r="BD46" s="1296"/>
      <c r="BE46" s="1296"/>
      <c r="BF46" s="1296"/>
      <c r="BG46" s="1296"/>
      <c r="BH46" s="1296"/>
      <c r="BI46" s="1296"/>
      <c r="BJ46" s="1296"/>
      <c r="BK46" s="1296"/>
      <c r="BL46" s="1296"/>
      <c r="BM46" s="1296"/>
      <c r="BN46" s="1296"/>
      <c r="BO46" s="1296"/>
      <c r="BP46" s="1296"/>
      <c r="BQ46" s="1296"/>
      <c r="BR46" s="1296"/>
      <c r="BS46" s="1296"/>
      <c r="BT46" s="1296"/>
      <c r="BU46" s="1296"/>
      <c r="BV46" s="1296"/>
      <c r="BW46" s="1296"/>
      <c r="BX46" s="1296"/>
      <c r="BY46" s="1296"/>
      <c r="BZ46" s="1296"/>
      <c r="CA46" s="1296"/>
      <c r="CB46" s="1296"/>
      <c r="CC46" s="1296"/>
      <c r="CD46" s="1296"/>
      <c r="CE46" s="1296"/>
      <c r="CF46" s="1296"/>
      <c r="CG46" s="1296"/>
      <c r="CH46" s="1296"/>
      <c r="CI46" s="1296"/>
      <c r="CJ46" s="1296"/>
      <c r="CK46" s="1296"/>
      <c r="CL46" s="1296"/>
      <c r="CM46" s="1296"/>
      <c r="CN46" s="1296"/>
      <c r="CO46" s="1296"/>
      <c r="CP46" s="1296"/>
      <c r="CQ46" s="1296"/>
      <c r="CR46" s="1296"/>
      <c r="CS46" s="1296"/>
      <c r="CT46" s="1296"/>
      <c r="CU46" s="1296"/>
      <c r="CV46" s="1296"/>
      <c r="CW46" s="1296"/>
      <c r="CX46" s="1296"/>
      <c r="CY46" s="1296"/>
      <c r="CZ46" s="1296"/>
      <c r="DA46" s="1296"/>
      <c r="DB46" s="1296"/>
      <c r="DC46" s="1297"/>
    </row>
    <row r="47" spans="2:109" x14ac:dyDescent="0.15">
      <c r="B47" s="1283"/>
      <c r="AN47" s="1298"/>
      <c r="AO47" s="1299"/>
      <c r="AP47" s="1299"/>
      <c r="AQ47" s="1299"/>
      <c r="AR47" s="1299"/>
      <c r="AS47" s="1299"/>
      <c r="AT47" s="1299"/>
      <c r="AU47" s="1299"/>
      <c r="AV47" s="1299"/>
      <c r="AW47" s="1299"/>
      <c r="AX47" s="1299"/>
      <c r="AY47" s="1299"/>
      <c r="AZ47" s="1299"/>
      <c r="BA47" s="1299"/>
      <c r="BB47" s="1299"/>
      <c r="BC47" s="1299"/>
      <c r="BD47" s="1299"/>
      <c r="BE47" s="1299"/>
      <c r="BF47" s="1299"/>
      <c r="BG47" s="1299"/>
      <c r="BH47" s="1299"/>
      <c r="BI47" s="1299"/>
      <c r="BJ47" s="1299"/>
      <c r="BK47" s="1299"/>
      <c r="BL47" s="1299"/>
      <c r="BM47" s="1299"/>
      <c r="BN47" s="1299"/>
      <c r="BO47" s="1299"/>
      <c r="BP47" s="1299"/>
      <c r="BQ47" s="1299"/>
      <c r="BR47" s="1299"/>
      <c r="BS47" s="1299"/>
      <c r="BT47" s="1299"/>
      <c r="BU47" s="1299"/>
      <c r="BV47" s="1299"/>
      <c r="BW47" s="1299"/>
      <c r="BX47" s="1299"/>
      <c r="BY47" s="1299"/>
      <c r="BZ47" s="1299"/>
      <c r="CA47" s="1299"/>
      <c r="CB47" s="1299"/>
      <c r="CC47" s="1299"/>
      <c r="CD47" s="1299"/>
      <c r="CE47" s="1299"/>
      <c r="CF47" s="1299"/>
      <c r="CG47" s="1299"/>
      <c r="CH47" s="1299"/>
      <c r="CI47" s="1299"/>
      <c r="CJ47" s="1299"/>
      <c r="CK47" s="1299"/>
      <c r="CL47" s="1299"/>
      <c r="CM47" s="1299"/>
      <c r="CN47" s="1299"/>
      <c r="CO47" s="1299"/>
      <c r="CP47" s="1299"/>
      <c r="CQ47" s="1299"/>
      <c r="CR47" s="1299"/>
      <c r="CS47" s="1299"/>
      <c r="CT47" s="1299"/>
      <c r="CU47" s="1299"/>
      <c r="CV47" s="1299"/>
      <c r="CW47" s="1299"/>
      <c r="CX47" s="1299"/>
      <c r="CY47" s="1299"/>
      <c r="CZ47" s="1299"/>
      <c r="DA47" s="1299"/>
      <c r="DB47" s="1299"/>
      <c r="DC47" s="1300"/>
    </row>
    <row r="48" spans="2:109" x14ac:dyDescent="0.15">
      <c r="B48" s="1283"/>
      <c r="H48" s="1301"/>
      <c r="I48" s="1301"/>
      <c r="J48" s="1301"/>
      <c r="AN48" s="1301"/>
      <c r="AO48" s="1301"/>
      <c r="AP48" s="1301"/>
      <c r="AZ48" s="1301"/>
      <c r="BA48" s="1301"/>
      <c r="BB48" s="1301"/>
      <c r="BL48" s="1301"/>
      <c r="BM48" s="1301"/>
      <c r="BN48" s="1301"/>
      <c r="BX48" s="1301"/>
      <c r="BY48" s="1301"/>
      <c r="BZ48" s="1301"/>
      <c r="CJ48" s="1301"/>
      <c r="CK48" s="1301"/>
      <c r="CL48" s="1301"/>
      <c r="CV48" s="1301"/>
      <c r="CW48" s="1301"/>
      <c r="CX48" s="1301"/>
    </row>
    <row r="49" spans="1:109" x14ac:dyDescent="0.15">
      <c r="B49" s="1283"/>
      <c r="AN49" s="1276" t="s">
        <v>597</v>
      </c>
    </row>
    <row r="50" spans="1:109" x14ac:dyDescent="0.15">
      <c r="B50" s="1283"/>
      <c r="G50" s="1302"/>
      <c r="H50" s="1302"/>
      <c r="I50" s="1302"/>
      <c r="J50" s="1302"/>
      <c r="K50" s="1303"/>
      <c r="L50" s="1303"/>
      <c r="M50" s="1304"/>
      <c r="N50" s="1304"/>
      <c r="AN50" s="1305"/>
      <c r="AO50" s="1306"/>
      <c r="AP50" s="1306"/>
      <c r="AQ50" s="1306"/>
      <c r="AR50" s="1306"/>
      <c r="AS50" s="1306"/>
      <c r="AT50" s="1306"/>
      <c r="AU50" s="1306"/>
      <c r="AV50" s="1306"/>
      <c r="AW50" s="1306"/>
      <c r="AX50" s="1306"/>
      <c r="AY50" s="1306"/>
      <c r="AZ50" s="1306"/>
      <c r="BA50" s="1306"/>
      <c r="BB50" s="1306"/>
      <c r="BC50" s="1306"/>
      <c r="BD50" s="1306"/>
      <c r="BE50" s="1306"/>
      <c r="BF50" s="1306"/>
      <c r="BG50" s="1306"/>
      <c r="BH50" s="1306"/>
      <c r="BI50" s="1306"/>
      <c r="BJ50" s="1306"/>
      <c r="BK50" s="1306"/>
      <c r="BL50" s="1306"/>
      <c r="BM50" s="1306"/>
      <c r="BN50" s="1306"/>
      <c r="BO50" s="1307"/>
      <c r="BP50" s="1308" t="s">
        <v>551</v>
      </c>
      <c r="BQ50" s="1308"/>
      <c r="BR50" s="1308"/>
      <c r="BS50" s="1308"/>
      <c r="BT50" s="1308"/>
      <c r="BU50" s="1308"/>
      <c r="BV50" s="1308"/>
      <c r="BW50" s="1308"/>
      <c r="BX50" s="1308" t="s">
        <v>552</v>
      </c>
      <c r="BY50" s="1308"/>
      <c r="BZ50" s="1308"/>
      <c r="CA50" s="1308"/>
      <c r="CB50" s="1308"/>
      <c r="CC50" s="1308"/>
      <c r="CD50" s="1308"/>
      <c r="CE50" s="1308"/>
      <c r="CF50" s="1308" t="s">
        <v>553</v>
      </c>
      <c r="CG50" s="1308"/>
      <c r="CH50" s="1308"/>
      <c r="CI50" s="1308"/>
      <c r="CJ50" s="1308"/>
      <c r="CK50" s="1308"/>
      <c r="CL50" s="1308"/>
      <c r="CM50" s="1308"/>
      <c r="CN50" s="1308" t="s">
        <v>554</v>
      </c>
      <c r="CO50" s="1308"/>
      <c r="CP50" s="1308"/>
      <c r="CQ50" s="1308"/>
      <c r="CR50" s="1308"/>
      <c r="CS50" s="1308"/>
      <c r="CT50" s="1308"/>
      <c r="CU50" s="1308"/>
      <c r="CV50" s="1308" t="s">
        <v>555</v>
      </c>
      <c r="CW50" s="1308"/>
      <c r="CX50" s="1308"/>
      <c r="CY50" s="1308"/>
      <c r="CZ50" s="1308"/>
      <c r="DA50" s="1308"/>
      <c r="DB50" s="1308"/>
      <c r="DC50" s="1308"/>
    </row>
    <row r="51" spans="1:109" ht="13.5" customHeight="1" x14ac:dyDescent="0.15">
      <c r="B51" s="1283"/>
      <c r="G51" s="1309"/>
      <c r="H51" s="1309"/>
      <c r="I51" s="1310"/>
      <c r="J51" s="1310"/>
      <c r="K51" s="1311"/>
      <c r="L51" s="1311"/>
      <c r="M51" s="1311"/>
      <c r="N51" s="1311"/>
      <c r="AM51" s="1301"/>
      <c r="AN51" s="1312" t="s">
        <v>598</v>
      </c>
      <c r="AO51" s="1312"/>
      <c r="AP51" s="1312"/>
      <c r="AQ51" s="1312"/>
      <c r="AR51" s="1312"/>
      <c r="AS51" s="1312"/>
      <c r="AT51" s="1312"/>
      <c r="AU51" s="1312"/>
      <c r="AV51" s="1312"/>
      <c r="AW51" s="1312"/>
      <c r="AX51" s="1312"/>
      <c r="AY51" s="1312"/>
      <c r="AZ51" s="1312"/>
      <c r="BA51" s="1312"/>
      <c r="BB51" s="1312" t="s">
        <v>599</v>
      </c>
      <c r="BC51" s="1312"/>
      <c r="BD51" s="1312"/>
      <c r="BE51" s="1312"/>
      <c r="BF51" s="1312"/>
      <c r="BG51" s="1312"/>
      <c r="BH51" s="1312"/>
      <c r="BI51" s="1312"/>
      <c r="BJ51" s="1312"/>
      <c r="BK51" s="1312"/>
      <c r="BL51" s="1312"/>
      <c r="BM51" s="1312"/>
      <c r="BN51" s="1312"/>
      <c r="BO51" s="1312"/>
      <c r="BP51" s="1313"/>
      <c r="BQ51" s="1314"/>
      <c r="BR51" s="1314"/>
      <c r="BS51" s="1314"/>
      <c r="BT51" s="1314"/>
      <c r="BU51" s="1314"/>
      <c r="BV51" s="1314"/>
      <c r="BW51" s="1314"/>
      <c r="BX51" s="1314"/>
      <c r="BY51" s="1314"/>
      <c r="BZ51" s="1314"/>
      <c r="CA51" s="1314"/>
      <c r="CB51" s="1314"/>
      <c r="CC51" s="1314"/>
      <c r="CD51" s="1314"/>
      <c r="CE51" s="1314"/>
      <c r="CF51" s="1314"/>
      <c r="CG51" s="1314"/>
      <c r="CH51" s="1314"/>
      <c r="CI51" s="1314"/>
      <c r="CJ51" s="1314"/>
      <c r="CK51" s="1314"/>
      <c r="CL51" s="1314"/>
      <c r="CM51" s="1314"/>
      <c r="CN51" s="1314"/>
      <c r="CO51" s="1314"/>
      <c r="CP51" s="1314"/>
      <c r="CQ51" s="1314"/>
      <c r="CR51" s="1314"/>
      <c r="CS51" s="1314"/>
      <c r="CT51" s="1314"/>
      <c r="CU51" s="1314"/>
      <c r="CV51" s="1314">
        <v>12.5</v>
      </c>
      <c r="CW51" s="1314"/>
      <c r="CX51" s="1314"/>
      <c r="CY51" s="1314"/>
      <c r="CZ51" s="1314"/>
      <c r="DA51" s="1314"/>
      <c r="DB51" s="1314"/>
      <c r="DC51" s="1314"/>
    </row>
    <row r="52" spans="1:109" x14ac:dyDescent="0.15">
      <c r="B52" s="1283"/>
      <c r="G52" s="1309"/>
      <c r="H52" s="1309"/>
      <c r="I52" s="1310"/>
      <c r="J52" s="1310"/>
      <c r="K52" s="1311"/>
      <c r="L52" s="1311"/>
      <c r="M52" s="1311"/>
      <c r="N52" s="1311"/>
      <c r="AM52" s="1301"/>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14"/>
      <c r="BQ52" s="1314"/>
      <c r="BR52" s="1314"/>
      <c r="BS52" s="1314"/>
      <c r="BT52" s="1314"/>
      <c r="BU52" s="1314"/>
      <c r="BV52" s="1314"/>
      <c r="BW52" s="1314"/>
      <c r="BX52" s="1314"/>
      <c r="BY52" s="1314"/>
      <c r="BZ52" s="1314"/>
      <c r="CA52" s="1314"/>
      <c r="CB52" s="1314"/>
      <c r="CC52" s="1314"/>
      <c r="CD52" s="1314"/>
      <c r="CE52" s="1314"/>
      <c r="CF52" s="1314"/>
      <c r="CG52" s="1314"/>
      <c r="CH52" s="1314"/>
      <c r="CI52" s="1314"/>
      <c r="CJ52" s="1314"/>
      <c r="CK52" s="1314"/>
      <c r="CL52" s="1314"/>
      <c r="CM52" s="1314"/>
      <c r="CN52" s="1314"/>
      <c r="CO52" s="1314"/>
      <c r="CP52" s="1314"/>
      <c r="CQ52" s="1314"/>
      <c r="CR52" s="1314"/>
      <c r="CS52" s="1314"/>
      <c r="CT52" s="1314"/>
      <c r="CU52" s="1314"/>
      <c r="CV52" s="1314"/>
      <c r="CW52" s="1314"/>
      <c r="CX52" s="1314"/>
      <c r="CY52" s="1314"/>
      <c r="CZ52" s="1314"/>
      <c r="DA52" s="1314"/>
      <c r="DB52" s="1314"/>
      <c r="DC52" s="1314"/>
    </row>
    <row r="53" spans="1:109" x14ac:dyDescent="0.15">
      <c r="A53" s="1291"/>
      <c r="B53" s="1283"/>
      <c r="G53" s="1309"/>
      <c r="H53" s="1309"/>
      <c r="I53" s="1302"/>
      <c r="J53" s="1302"/>
      <c r="K53" s="1311"/>
      <c r="L53" s="1311"/>
      <c r="M53" s="1311"/>
      <c r="N53" s="1311"/>
      <c r="AM53" s="1301"/>
      <c r="AN53" s="1312"/>
      <c r="AO53" s="1312"/>
      <c r="AP53" s="1312"/>
      <c r="AQ53" s="1312"/>
      <c r="AR53" s="1312"/>
      <c r="AS53" s="1312"/>
      <c r="AT53" s="1312"/>
      <c r="AU53" s="1312"/>
      <c r="AV53" s="1312"/>
      <c r="AW53" s="1312"/>
      <c r="AX53" s="1312"/>
      <c r="AY53" s="1312"/>
      <c r="AZ53" s="1312"/>
      <c r="BA53" s="1312"/>
      <c r="BB53" s="1312" t="s">
        <v>600</v>
      </c>
      <c r="BC53" s="1312"/>
      <c r="BD53" s="1312"/>
      <c r="BE53" s="1312"/>
      <c r="BF53" s="1312"/>
      <c r="BG53" s="1312"/>
      <c r="BH53" s="1312"/>
      <c r="BI53" s="1312"/>
      <c r="BJ53" s="1312"/>
      <c r="BK53" s="1312"/>
      <c r="BL53" s="1312"/>
      <c r="BM53" s="1312"/>
      <c r="BN53" s="1312"/>
      <c r="BO53" s="1312"/>
      <c r="BP53" s="1313"/>
      <c r="BQ53" s="1314"/>
      <c r="BR53" s="1314"/>
      <c r="BS53" s="1314"/>
      <c r="BT53" s="1314"/>
      <c r="BU53" s="1314"/>
      <c r="BV53" s="1314"/>
      <c r="BW53" s="1314"/>
      <c r="BX53" s="1314">
        <v>51.1</v>
      </c>
      <c r="BY53" s="1314"/>
      <c r="BZ53" s="1314"/>
      <c r="CA53" s="1314"/>
      <c r="CB53" s="1314"/>
      <c r="CC53" s="1314"/>
      <c r="CD53" s="1314"/>
      <c r="CE53" s="1314"/>
      <c r="CF53" s="1314">
        <v>52.2</v>
      </c>
      <c r="CG53" s="1314"/>
      <c r="CH53" s="1314"/>
      <c r="CI53" s="1314"/>
      <c r="CJ53" s="1314"/>
      <c r="CK53" s="1314"/>
      <c r="CL53" s="1314"/>
      <c r="CM53" s="1314"/>
      <c r="CN53" s="1314">
        <v>53.9</v>
      </c>
      <c r="CO53" s="1314"/>
      <c r="CP53" s="1314"/>
      <c r="CQ53" s="1314"/>
      <c r="CR53" s="1314"/>
      <c r="CS53" s="1314"/>
      <c r="CT53" s="1314"/>
      <c r="CU53" s="1314"/>
      <c r="CV53" s="1314">
        <v>51.3</v>
      </c>
      <c r="CW53" s="1314"/>
      <c r="CX53" s="1314"/>
      <c r="CY53" s="1314"/>
      <c r="CZ53" s="1314"/>
      <c r="DA53" s="1314"/>
      <c r="DB53" s="1314"/>
      <c r="DC53" s="1314"/>
    </row>
    <row r="54" spans="1:109" x14ac:dyDescent="0.15">
      <c r="A54" s="1291"/>
      <c r="B54" s="1283"/>
      <c r="G54" s="1309"/>
      <c r="H54" s="1309"/>
      <c r="I54" s="1302"/>
      <c r="J54" s="1302"/>
      <c r="K54" s="1311"/>
      <c r="L54" s="1311"/>
      <c r="M54" s="1311"/>
      <c r="N54" s="1311"/>
      <c r="AM54" s="1301"/>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14"/>
      <c r="BQ54" s="1314"/>
      <c r="BR54" s="1314"/>
      <c r="BS54" s="1314"/>
      <c r="BT54" s="1314"/>
      <c r="BU54" s="1314"/>
      <c r="BV54" s="1314"/>
      <c r="BW54" s="1314"/>
      <c r="BX54" s="1314"/>
      <c r="BY54" s="1314"/>
      <c r="BZ54" s="1314"/>
      <c r="CA54" s="1314"/>
      <c r="CB54" s="1314"/>
      <c r="CC54" s="1314"/>
      <c r="CD54" s="1314"/>
      <c r="CE54" s="1314"/>
      <c r="CF54" s="1314"/>
      <c r="CG54" s="1314"/>
      <c r="CH54" s="1314"/>
      <c r="CI54" s="1314"/>
      <c r="CJ54" s="1314"/>
      <c r="CK54" s="1314"/>
      <c r="CL54" s="1314"/>
      <c r="CM54" s="1314"/>
      <c r="CN54" s="1314"/>
      <c r="CO54" s="1314"/>
      <c r="CP54" s="1314"/>
      <c r="CQ54" s="1314"/>
      <c r="CR54" s="1314"/>
      <c r="CS54" s="1314"/>
      <c r="CT54" s="1314"/>
      <c r="CU54" s="1314"/>
      <c r="CV54" s="1314"/>
      <c r="CW54" s="1314"/>
      <c r="CX54" s="1314"/>
      <c r="CY54" s="1314"/>
      <c r="CZ54" s="1314"/>
      <c r="DA54" s="1314"/>
      <c r="DB54" s="1314"/>
      <c r="DC54" s="1314"/>
    </row>
    <row r="55" spans="1:109" x14ac:dyDescent="0.15">
      <c r="A55" s="1291"/>
      <c r="B55" s="1283"/>
      <c r="G55" s="1302"/>
      <c r="H55" s="1302"/>
      <c r="I55" s="1302"/>
      <c r="J55" s="1302"/>
      <c r="K55" s="1311"/>
      <c r="L55" s="1311"/>
      <c r="M55" s="1311"/>
      <c r="N55" s="1311"/>
      <c r="AN55" s="1308" t="s">
        <v>601</v>
      </c>
      <c r="AO55" s="1308"/>
      <c r="AP55" s="1308"/>
      <c r="AQ55" s="1308"/>
      <c r="AR55" s="1308"/>
      <c r="AS55" s="1308"/>
      <c r="AT55" s="1308"/>
      <c r="AU55" s="1308"/>
      <c r="AV55" s="1308"/>
      <c r="AW55" s="1308"/>
      <c r="AX55" s="1308"/>
      <c r="AY55" s="1308"/>
      <c r="AZ55" s="1308"/>
      <c r="BA55" s="1308"/>
      <c r="BB55" s="1312" t="s">
        <v>599</v>
      </c>
      <c r="BC55" s="1312"/>
      <c r="BD55" s="1312"/>
      <c r="BE55" s="1312"/>
      <c r="BF55" s="1312"/>
      <c r="BG55" s="1312"/>
      <c r="BH55" s="1312"/>
      <c r="BI55" s="1312"/>
      <c r="BJ55" s="1312"/>
      <c r="BK55" s="1312"/>
      <c r="BL55" s="1312"/>
      <c r="BM55" s="1312"/>
      <c r="BN55" s="1312"/>
      <c r="BO55" s="1312"/>
      <c r="BP55" s="1313"/>
      <c r="BQ55" s="1314"/>
      <c r="BR55" s="1314"/>
      <c r="BS55" s="1314"/>
      <c r="BT55" s="1314"/>
      <c r="BU55" s="1314"/>
      <c r="BV55" s="1314"/>
      <c r="BW55" s="1314"/>
      <c r="BX55" s="1314">
        <v>52.3</v>
      </c>
      <c r="BY55" s="1314"/>
      <c r="BZ55" s="1314"/>
      <c r="CA55" s="1314"/>
      <c r="CB55" s="1314"/>
      <c r="CC55" s="1314"/>
      <c r="CD55" s="1314"/>
      <c r="CE55" s="1314"/>
      <c r="CF55" s="1314">
        <v>55.4</v>
      </c>
      <c r="CG55" s="1314"/>
      <c r="CH55" s="1314"/>
      <c r="CI55" s="1314"/>
      <c r="CJ55" s="1314"/>
      <c r="CK55" s="1314"/>
      <c r="CL55" s="1314"/>
      <c r="CM55" s="1314"/>
      <c r="CN55" s="1314">
        <v>52.7</v>
      </c>
      <c r="CO55" s="1314"/>
      <c r="CP55" s="1314"/>
      <c r="CQ55" s="1314"/>
      <c r="CR55" s="1314"/>
      <c r="CS55" s="1314"/>
      <c r="CT55" s="1314"/>
      <c r="CU55" s="1314"/>
      <c r="CV55" s="1314">
        <v>49.7</v>
      </c>
      <c r="CW55" s="1314"/>
      <c r="CX55" s="1314"/>
      <c r="CY55" s="1314"/>
      <c r="CZ55" s="1314"/>
      <c r="DA55" s="1314"/>
      <c r="DB55" s="1314"/>
      <c r="DC55" s="1314"/>
    </row>
    <row r="56" spans="1:109" x14ac:dyDescent="0.15">
      <c r="A56" s="1291"/>
      <c r="B56" s="1283"/>
      <c r="G56" s="1302"/>
      <c r="H56" s="1302"/>
      <c r="I56" s="1302"/>
      <c r="J56" s="1302"/>
      <c r="K56" s="1311"/>
      <c r="L56" s="1311"/>
      <c r="M56" s="1311"/>
      <c r="N56" s="1311"/>
      <c r="AN56" s="1308"/>
      <c r="AO56" s="1308"/>
      <c r="AP56" s="1308"/>
      <c r="AQ56" s="1308"/>
      <c r="AR56" s="1308"/>
      <c r="AS56" s="1308"/>
      <c r="AT56" s="1308"/>
      <c r="AU56" s="1308"/>
      <c r="AV56" s="1308"/>
      <c r="AW56" s="1308"/>
      <c r="AX56" s="1308"/>
      <c r="AY56" s="1308"/>
      <c r="AZ56" s="1308"/>
      <c r="BA56" s="1308"/>
      <c r="BB56" s="1312"/>
      <c r="BC56" s="1312"/>
      <c r="BD56" s="1312"/>
      <c r="BE56" s="1312"/>
      <c r="BF56" s="1312"/>
      <c r="BG56" s="1312"/>
      <c r="BH56" s="1312"/>
      <c r="BI56" s="1312"/>
      <c r="BJ56" s="1312"/>
      <c r="BK56" s="1312"/>
      <c r="BL56" s="1312"/>
      <c r="BM56" s="1312"/>
      <c r="BN56" s="1312"/>
      <c r="BO56" s="1312"/>
      <c r="BP56" s="1314"/>
      <c r="BQ56" s="1314"/>
      <c r="BR56" s="1314"/>
      <c r="BS56" s="1314"/>
      <c r="BT56" s="1314"/>
      <c r="BU56" s="1314"/>
      <c r="BV56" s="1314"/>
      <c r="BW56" s="1314"/>
      <c r="BX56" s="1314"/>
      <c r="BY56" s="1314"/>
      <c r="BZ56" s="1314"/>
      <c r="CA56" s="1314"/>
      <c r="CB56" s="1314"/>
      <c r="CC56" s="1314"/>
      <c r="CD56" s="1314"/>
      <c r="CE56" s="1314"/>
      <c r="CF56" s="1314"/>
      <c r="CG56" s="1314"/>
      <c r="CH56" s="1314"/>
      <c r="CI56" s="1314"/>
      <c r="CJ56" s="1314"/>
      <c r="CK56" s="1314"/>
      <c r="CL56" s="1314"/>
      <c r="CM56" s="1314"/>
      <c r="CN56" s="1314"/>
      <c r="CO56" s="1314"/>
      <c r="CP56" s="1314"/>
      <c r="CQ56" s="1314"/>
      <c r="CR56" s="1314"/>
      <c r="CS56" s="1314"/>
      <c r="CT56" s="1314"/>
      <c r="CU56" s="1314"/>
      <c r="CV56" s="1314"/>
      <c r="CW56" s="1314"/>
      <c r="CX56" s="1314"/>
      <c r="CY56" s="1314"/>
      <c r="CZ56" s="1314"/>
      <c r="DA56" s="1314"/>
      <c r="DB56" s="1314"/>
      <c r="DC56" s="1314"/>
    </row>
    <row r="57" spans="1:109" s="1291" customFormat="1" x14ac:dyDescent="0.15">
      <c r="B57" s="1315"/>
      <c r="G57" s="1302"/>
      <c r="H57" s="1302"/>
      <c r="I57" s="1316"/>
      <c r="J57" s="1316"/>
      <c r="K57" s="1311"/>
      <c r="L57" s="1311"/>
      <c r="M57" s="1311"/>
      <c r="N57" s="1311"/>
      <c r="AM57" s="1276"/>
      <c r="AN57" s="1308"/>
      <c r="AO57" s="1308"/>
      <c r="AP57" s="1308"/>
      <c r="AQ57" s="1308"/>
      <c r="AR57" s="1308"/>
      <c r="AS57" s="1308"/>
      <c r="AT57" s="1308"/>
      <c r="AU57" s="1308"/>
      <c r="AV57" s="1308"/>
      <c r="AW57" s="1308"/>
      <c r="AX57" s="1308"/>
      <c r="AY57" s="1308"/>
      <c r="AZ57" s="1308"/>
      <c r="BA57" s="1308"/>
      <c r="BB57" s="1312" t="s">
        <v>600</v>
      </c>
      <c r="BC57" s="1312"/>
      <c r="BD57" s="1312"/>
      <c r="BE57" s="1312"/>
      <c r="BF57" s="1312"/>
      <c r="BG57" s="1312"/>
      <c r="BH57" s="1312"/>
      <c r="BI57" s="1312"/>
      <c r="BJ57" s="1312"/>
      <c r="BK57" s="1312"/>
      <c r="BL57" s="1312"/>
      <c r="BM57" s="1312"/>
      <c r="BN57" s="1312"/>
      <c r="BO57" s="1312"/>
      <c r="BP57" s="1313"/>
      <c r="BQ57" s="1314"/>
      <c r="BR57" s="1314"/>
      <c r="BS57" s="1314"/>
      <c r="BT57" s="1314"/>
      <c r="BU57" s="1314"/>
      <c r="BV57" s="1314"/>
      <c r="BW57" s="1314"/>
      <c r="BX57" s="1314">
        <v>57.1</v>
      </c>
      <c r="BY57" s="1314"/>
      <c r="BZ57" s="1314"/>
      <c r="CA57" s="1314"/>
      <c r="CB57" s="1314"/>
      <c r="CC57" s="1314"/>
      <c r="CD57" s="1314"/>
      <c r="CE57" s="1314"/>
      <c r="CF57" s="1314">
        <v>58.7</v>
      </c>
      <c r="CG57" s="1314"/>
      <c r="CH57" s="1314"/>
      <c r="CI57" s="1314"/>
      <c r="CJ57" s="1314"/>
      <c r="CK57" s="1314"/>
      <c r="CL57" s="1314"/>
      <c r="CM57" s="1314"/>
      <c r="CN57" s="1314">
        <v>59.9</v>
      </c>
      <c r="CO57" s="1314"/>
      <c r="CP57" s="1314"/>
      <c r="CQ57" s="1314"/>
      <c r="CR57" s="1314"/>
      <c r="CS57" s="1314"/>
      <c r="CT57" s="1314"/>
      <c r="CU57" s="1314"/>
      <c r="CV57" s="1314">
        <v>60.6</v>
      </c>
      <c r="CW57" s="1314"/>
      <c r="CX57" s="1314"/>
      <c r="CY57" s="1314"/>
      <c r="CZ57" s="1314"/>
      <c r="DA57" s="1314"/>
      <c r="DB57" s="1314"/>
      <c r="DC57" s="1314"/>
      <c r="DD57" s="1317"/>
      <c r="DE57" s="1315"/>
    </row>
    <row r="58" spans="1:109" s="1291" customFormat="1" x14ac:dyDescent="0.15">
      <c r="A58" s="1276"/>
      <c r="B58" s="1315"/>
      <c r="G58" s="1302"/>
      <c r="H58" s="1302"/>
      <c r="I58" s="1316"/>
      <c r="J58" s="1316"/>
      <c r="K58" s="1311"/>
      <c r="L58" s="1311"/>
      <c r="M58" s="1311"/>
      <c r="N58" s="1311"/>
      <c r="AM58" s="1276"/>
      <c r="AN58" s="1308"/>
      <c r="AO58" s="1308"/>
      <c r="AP58" s="1308"/>
      <c r="AQ58" s="1308"/>
      <c r="AR58" s="1308"/>
      <c r="AS58" s="1308"/>
      <c r="AT58" s="1308"/>
      <c r="AU58" s="1308"/>
      <c r="AV58" s="1308"/>
      <c r="AW58" s="1308"/>
      <c r="AX58" s="1308"/>
      <c r="AY58" s="1308"/>
      <c r="AZ58" s="1308"/>
      <c r="BA58" s="1308"/>
      <c r="BB58" s="1312"/>
      <c r="BC58" s="1312"/>
      <c r="BD58" s="1312"/>
      <c r="BE58" s="1312"/>
      <c r="BF58" s="1312"/>
      <c r="BG58" s="1312"/>
      <c r="BH58" s="1312"/>
      <c r="BI58" s="1312"/>
      <c r="BJ58" s="1312"/>
      <c r="BK58" s="1312"/>
      <c r="BL58" s="1312"/>
      <c r="BM58" s="1312"/>
      <c r="BN58" s="1312"/>
      <c r="BO58" s="1312"/>
      <c r="BP58" s="1314"/>
      <c r="BQ58" s="1314"/>
      <c r="BR58" s="1314"/>
      <c r="BS58" s="1314"/>
      <c r="BT58" s="1314"/>
      <c r="BU58" s="1314"/>
      <c r="BV58" s="1314"/>
      <c r="BW58" s="1314"/>
      <c r="BX58" s="1314"/>
      <c r="BY58" s="1314"/>
      <c r="BZ58" s="1314"/>
      <c r="CA58" s="1314"/>
      <c r="CB58" s="1314"/>
      <c r="CC58" s="1314"/>
      <c r="CD58" s="1314"/>
      <c r="CE58" s="1314"/>
      <c r="CF58" s="1314"/>
      <c r="CG58" s="1314"/>
      <c r="CH58" s="1314"/>
      <c r="CI58" s="1314"/>
      <c r="CJ58" s="1314"/>
      <c r="CK58" s="1314"/>
      <c r="CL58" s="1314"/>
      <c r="CM58" s="1314"/>
      <c r="CN58" s="1314"/>
      <c r="CO58" s="1314"/>
      <c r="CP58" s="1314"/>
      <c r="CQ58" s="1314"/>
      <c r="CR58" s="1314"/>
      <c r="CS58" s="1314"/>
      <c r="CT58" s="1314"/>
      <c r="CU58" s="1314"/>
      <c r="CV58" s="1314"/>
      <c r="CW58" s="1314"/>
      <c r="CX58" s="1314"/>
      <c r="CY58" s="1314"/>
      <c r="CZ58" s="1314"/>
      <c r="DA58" s="1314"/>
      <c r="DB58" s="1314"/>
      <c r="DC58" s="1314"/>
      <c r="DD58" s="1317"/>
      <c r="DE58" s="1315"/>
    </row>
    <row r="59" spans="1:109" s="1291" customFormat="1" x14ac:dyDescent="0.15">
      <c r="A59" s="1276"/>
      <c r="B59" s="1315"/>
      <c r="K59" s="1318"/>
      <c r="L59" s="1318"/>
      <c r="M59" s="1318"/>
      <c r="N59" s="1318"/>
      <c r="AQ59" s="1318"/>
      <c r="AR59" s="1318"/>
      <c r="AS59" s="1318"/>
      <c r="AT59" s="1318"/>
      <c r="BC59" s="1318"/>
      <c r="BD59" s="1318"/>
      <c r="BE59" s="1318"/>
      <c r="BF59" s="1318"/>
      <c r="BO59" s="1318"/>
      <c r="BP59" s="1318"/>
      <c r="BQ59" s="1318"/>
      <c r="BR59" s="1318"/>
      <c r="CA59" s="1318"/>
      <c r="CB59" s="1318"/>
      <c r="CC59" s="1318"/>
      <c r="CD59" s="1318"/>
      <c r="CM59" s="1318"/>
      <c r="CN59" s="1318"/>
      <c r="CO59" s="1318"/>
      <c r="CP59" s="1318"/>
      <c r="CY59" s="1318"/>
      <c r="CZ59" s="1318"/>
      <c r="DA59" s="1318"/>
      <c r="DB59" s="1318"/>
      <c r="DC59" s="1318"/>
      <c r="DD59" s="1317"/>
      <c r="DE59" s="1315"/>
    </row>
    <row r="60" spans="1:109" s="1291" customFormat="1" x14ac:dyDescent="0.15">
      <c r="A60" s="1276"/>
      <c r="B60" s="1315"/>
      <c r="K60" s="1318"/>
      <c r="L60" s="1318"/>
      <c r="M60" s="1318"/>
      <c r="N60" s="1318"/>
      <c r="AQ60" s="1318"/>
      <c r="AR60" s="1318"/>
      <c r="AS60" s="1318"/>
      <c r="AT60" s="1318"/>
      <c r="BC60" s="1318"/>
      <c r="BD60" s="1318"/>
      <c r="BE60" s="1318"/>
      <c r="BF60" s="1318"/>
      <c r="BO60" s="1318"/>
      <c r="BP60" s="1318"/>
      <c r="BQ60" s="1318"/>
      <c r="BR60" s="1318"/>
      <c r="CA60" s="1318"/>
      <c r="CB60" s="1318"/>
      <c r="CC60" s="1318"/>
      <c r="CD60" s="1318"/>
      <c r="CM60" s="1318"/>
      <c r="CN60" s="1318"/>
      <c r="CO60" s="1318"/>
      <c r="CP60" s="1318"/>
      <c r="CY60" s="1318"/>
      <c r="CZ60" s="1318"/>
      <c r="DA60" s="1318"/>
      <c r="DB60" s="1318"/>
      <c r="DC60" s="1318"/>
      <c r="DD60" s="1317"/>
      <c r="DE60" s="1315"/>
    </row>
    <row r="61" spans="1:109" s="1291" customFormat="1" x14ac:dyDescent="0.15">
      <c r="A61" s="1276"/>
      <c r="B61" s="1319"/>
      <c r="C61" s="1320"/>
      <c r="D61" s="1320"/>
      <c r="E61" s="1320"/>
      <c r="F61" s="1320"/>
      <c r="G61" s="1320"/>
      <c r="H61" s="1320"/>
      <c r="I61" s="1320"/>
      <c r="J61" s="1320"/>
      <c r="K61" s="1320"/>
      <c r="L61" s="1320"/>
      <c r="M61" s="1321"/>
      <c r="N61" s="1321"/>
      <c r="O61" s="1320"/>
      <c r="P61" s="1320"/>
      <c r="Q61" s="1320"/>
      <c r="R61" s="1320"/>
      <c r="S61" s="1320"/>
      <c r="T61" s="1320"/>
      <c r="U61" s="1320"/>
      <c r="V61" s="1320"/>
      <c r="W61" s="1320"/>
      <c r="X61" s="1320"/>
      <c r="Y61" s="1320"/>
      <c r="Z61" s="1320"/>
      <c r="AA61" s="1320"/>
      <c r="AB61" s="1320"/>
      <c r="AC61" s="1320"/>
      <c r="AD61" s="1320"/>
      <c r="AE61" s="1320"/>
      <c r="AF61" s="1320"/>
      <c r="AG61" s="1320"/>
      <c r="AH61" s="1320"/>
      <c r="AI61" s="1320"/>
      <c r="AJ61" s="1320"/>
      <c r="AK61" s="1320"/>
      <c r="AL61" s="1320"/>
      <c r="AM61" s="1320"/>
      <c r="AN61" s="1320"/>
      <c r="AO61" s="1320"/>
      <c r="AP61" s="1320"/>
      <c r="AQ61" s="1320"/>
      <c r="AR61" s="1320"/>
      <c r="AS61" s="1321"/>
      <c r="AT61" s="1321"/>
      <c r="AU61" s="1320"/>
      <c r="AV61" s="1320"/>
      <c r="AW61" s="1320"/>
      <c r="AX61" s="1320"/>
      <c r="AY61" s="1320"/>
      <c r="AZ61" s="1320"/>
      <c r="BA61" s="1320"/>
      <c r="BB61" s="1320"/>
      <c r="BC61" s="1320"/>
      <c r="BD61" s="1320"/>
      <c r="BE61" s="1321"/>
      <c r="BF61" s="1321"/>
      <c r="BG61" s="1320"/>
      <c r="BH61" s="1320"/>
      <c r="BI61" s="1320"/>
      <c r="BJ61" s="1320"/>
      <c r="BK61" s="1320"/>
      <c r="BL61" s="1320"/>
      <c r="BM61" s="1320"/>
      <c r="BN61" s="1320"/>
      <c r="BO61" s="1320"/>
      <c r="BP61" s="1320"/>
      <c r="BQ61" s="1321"/>
      <c r="BR61" s="1321"/>
      <c r="BS61" s="1320"/>
      <c r="BT61" s="1320"/>
      <c r="BU61" s="1320"/>
      <c r="BV61" s="1320"/>
      <c r="BW61" s="1320"/>
      <c r="BX61" s="1320"/>
      <c r="BY61" s="1320"/>
      <c r="BZ61" s="1320"/>
      <c r="CA61" s="1320"/>
      <c r="CB61" s="1320"/>
      <c r="CC61" s="1321"/>
      <c r="CD61" s="1321"/>
      <c r="CE61" s="1320"/>
      <c r="CF61" s="1320"/>
      <c r="CG61" s="1320"/>
      <c r="CH61" s="1320"/>
      <c r="CI61" s="1320"/>
      <c r="CJ61" s="1320"/>
      <c r="CK61" s="1320"/>
      <c r="CL61" s="1320"/>
      <c r="CM61" s="1320"/>
      <c r="CN61" s="1320"/>
      <c r="CO61" s="1321"/>
      <c r="CP61" s="1321"/>
      <c r="CQ61" s="1320"/>
      <c r="CR61" s="1320"/>
      <c r="CS61" s="1320"/>
      <c r="CT61" s="1320"/>
      <c r="CU61" s="1320"/>
      <c r="CV61" s="1320"/>
      <c r="CW61" s="1320"/>
      <c r="CX61" s="1320"/>
      <c r="CY61" s="1320"/>
      <c r="CZ61" s="1320"/>
      <c r="DA61" s="1321"/>
      <c r="DB61" s="1321"/>
      <c r="DC61" s="1321"/>
      <c r="DD61" s="1322"/>
      <c r="DE61" s="1315"/>
    </row>
    <row r="62" spans="1:109" x14ac:dyDescent="0.15">
      <c r="B62" s="1288"/>
      <c r="C62" s="1288"/>
      <c r="D62" s="1288"/>
      <c r="E62" s="1288"/>
      <c r="F62" s="1288"/>
      <c r="G62" s="1288"/>
      <c r="H62" s="1288"/>
      <c r="I62" s="1288"/>
      <c r="J62" s="1288"/>
      <c r="K62" s="1288"/>
      <c r="L62" s="1288"/>
      <c r="M62" s="1288"/>
      <c r="N62" s="1288"/>
      <c r="O62" s="1288"/>
      <c r="P62" s="1288"/>
      <c r="Q62" s="1288"/>
      <c r="R62" s="1288"/>
      <c r="S62" s="1288"/>
      <c r="T62" s="1288"/>
      <c r="U62" s="1288"/>
      <c r="V62" s="1288"/>
      <c r="W62" s="1288"/>
      <c r="X62" s="1288"/>
      <c r="Y62" s="1288"/>
      <c r="Z62" s="1288"/>
      <c r="AA62" s="1288"/>
      <c r="AB62" s="1288"/>
      <c r="AC62" s="1288"/>
      <c r="AD62" s="1288"/>
      <c r="AE62" s="1288"/>
      <c r="AF62" s="1288"/>
      <c r="AG62" s="1288"/>
      <c r="AH62" s="1288"/>
      <c r="AI62" s="1288"/>
      <c r="AJ62" s="1288"/>
      <c r="AK62" s="1288"/>
      <c r="AL62" s="1288"/>
      <c r="AM62" s="1288"/>
      <c r="AN62" s="1288"/>
      <c r="AO62" s="1288"/>
      <c r="AP62" s="1288"/>
      <c r="AQ62" s="1288"/>
      <c r="AR62" s="1288"/>
      <c r="AS62" s="1288"/>
      <c r="AT62" s="1288"/>
      <c r="AU62" s="1288"/>
      <c r="AV62" s="1288"/>
      <c r="AW62" s="1288"/>
      <c r="AX62" s="1288"/>
      <c r="AY62" s="1288"/>
      <c r="AZ62" s="1288"/>
      <c r="BA62" s="1288"/>
      <c r="BB62" s="1288"/>
      <c r="BC62" s="1288"/>
      <c r="BD62" s="1288"/>
      <c r="BE62" s="1288"/>
      <c r="BF62" s="1288"/>
      <c r="BG62" s="1288"/>
      <c r="BH62" s="1288"/>
      <c r="BI62" s="1288"/>
      <c r="BJ62" s="1288"/>
      <c r="BK62" s="1288"/>
      <c r="BL62" s="1288"/>
      <c r="BM62" s="1288"/>
      <c r="BN62" s="1288"/>
      <c r="BO62" s="1288"/>
      <c r="BP62" s="1288"/>
      <c r="BQ62" s="1288"/>
      <c r="BR62" s="1288"/>
      <c r="BS62" s="1288"/>
      <c r="BT62" s="1288"/>
      <c r="BU62" s="1288"/>
      <c r="BV62" s="1288"/>
      <c r="BW62" s="1288"/>
      <c r="BX62" s="1288"/>
      <c r="BY62" s="1288"/>
      <c r="BZ62" s="1288"/>
      <c r="CA62" s="1288"/>
      <c r="CB62" s="1288"/>
      <c r="CC62" s="1288"/>
      <c r="CD62" s="1288"/>
      <c r="CE62" s="1288"/>
      <c r="CF62" s="1288"/>
      <c r="CG62" s="1288"/>
      <c r="CH62" s="1288"/>
      <c r="CI62" s="1288"/>
      <c r="CJ62" s="1288"/>
      <c r="CK62" s="1288"/>
      <c r="CL62" s="1288"/>
      <c r="CM62" s="1288"/>
      <c r="CN62" s="1288"/>
      <c r="CO62" s="1288"/>
      <c r="CP62" s="1288"/>
      <c r="CQ62" s="1288"/>
      <c r="CR62" s="1288"/>
      <c r="CS62" s="1288"/>
      <c r="CT62" s="1288"/>
      <c r="CU62" s="1288"/>
      <c r="CV62" s="1288"/>
      <c r="CW62" s="1288"/>
      <c r="CX62" s="1288"/>
      <c r="CY62" s="1288"/>
      <c r="CZ62" s="1288"/>
      <c r="DA62" s="1288"/>
      <c r="DB62" s="1288"/>
      <c r="DC62" s="1288"/>
      <c r="DD62" s="1288"/>
      <c r="DE62" s="1276"/>
    </row>
    <row r="63" spans="1:109" ht="17.25" x14ac:dyDescent="0.15">
      <c r="B63" s="1323" t="s">
        <v>602</v>
      </c>
    </row>
    <row r="64" spans="1:109" x14ac:dyDescent="0.15">
      <c r="B64" s="1283"/>
      <c r="G64" s="1290"/>
      <c r="I64" s="1324"/>
      <c r="J64" s="1324"/>
      <c r="K64" s="1324"/>
      <c r="L64" s="1324"/>
      <c r="M64" s="1324"/>
      <c r="N64" s="1325"/>
      <c r="AM64" s="1290"/>
      <c r="AN64" s="1290" t="s">
        <v>595</v>
      </c>
      <c r="AP64" s="1291"/>
      <c r="AQ64" s="1291"/>
      <c r="AR64" s="1291"/>
      <c r="AY64" s="1290"/>
      <c r="BA64" s="1291"/>
      <c r="BB64" s="1291"/>
      <c r="BC64" s="1291"/>
      <c r="BK64" s="1290"/>
      <c r="BM64" s="1291"/>
      <c r="BN64" s="1291"/>
      <c r="BO64" s="1291"/>
      <c r="BW64" s="1290"/>
      <c r="BY64" s="1291"/>
      <c r="BZ64" s="1291"/>
      <c r="CA64" s="1291"/>
      <c r="CI64" s="1290"/>
      <c r="CK64" s="1291"/>
      <c r="CL64" s="1291"/>
      <c r="CM64" s="1291"/>
      <c r="CU64" s="1290"/>
      <c r="CW64" s="1291"/>
      <c r="CX64" s="1291"/>
      <c r="CY64" s="1291"/>
    </row>
    <row r="65" spans="2:107" x14ac:dyDescent="0.15">
      <c r="B65" s="1283"/>
      <c r="AN65" s="1292" t="s">
        <v>603</v>
      </c>
      <c r="AO65" s="1293"/>
      <c r="AP65" s="1293"/>
      <c r="AQ65" s="1293"/>
      <c r="AR65" s="1293"/>
      <c r="AS65" s="1293"/>
      <c r="AT65" s="1293"/>
      <c r="AU65" s="1293"/>
      <c r="AV65" s="1293"/>
      <c r="AW65" s="1293"/>
      <c r="AX65" s="1293"/>
      <c r="AY65" s="1293"/>
      <c r="AZ65" s="1293"/>
      <c r="BA65" s="1293"/>
      <c r="BB65" s="1293"/>
      <c r="BC65" s="1293"/>
      <c r="BD65" s="1293"/>
      <c r="BE65" s="1293"/>
      <c r="BF65" s="1293"/>
      <c r="BG65" s="1293"/>
      <c r="BH65" s="1293"/>
      <c r="BI65" s="1293"/>
      <c r="BJ65" s="1293"/>
      <c r="BK65" s="1293"/>
      <c r="BL65" s="1293"/>
      <c r="BM65" s="1293"/>
      <c r="BN65" s="1293"/>
      <c r="BO65" s="1293"/>
      <c r="BP65" s="1293"/>
      <c r="BQ65" s="1293"/>
      <c r="BR65" s="1293"/>
      <c r="BS65" s="1293"/>
      <c r="BT65" s="1293"/>
      <c r="BU65" s="1293"/>
      <c r="BV65" s="1293"/>
      <c r="BW65" s="1293"/>
      <c r="BX65" s="1293"/>
      <c r="BY65" s="1293"/>
      <c r="BZ65" s="1293"/>
      <c r="CA65" s="1293"/>
      <c r="CB65" s="1293"/>
      <c r="CC65" s="1293"/>
      <c r="CD65" s="1293"/>
      <c r="CE65" s="1293"/>
      <c r="CF65" s="1293"/>
      <c r="CG65" s="1293"/>
      <c r="CH65" s="1293"/>
      <c r="CI65" s="1293"/>
      <c r="CJ65" s="1293"/>
      <c r="CK65" s="1293"/>
      <c r="CL65" s="1293"/>
      <c r="CM65" s="1293"/>
      <c r="CN65" s="1293"/>
      <c r="CO65" s="1293"/>
      <c r="CP65" s="1293"/>
      <c r="CQ65" s="1293"/>
      <c r="CR65" s="1293"/>
      <c r="CS65" s="1293"/>
      <c r="CT65" s="1293"/>
      <c r="CU65" s="1293"/>
      <c r="CV65" s="1293"/>
      <c r="CW65" s="1293"/>
      <c r="CX65" s="1293"/>
      <c r="CY65" s="1293"/>
      <c r="CZ65" s="1293"/>
      <c r="DA65" s="1293"/>
      <c r="DB65" s="1293"/>
      <c r="DC65" s="1294"/>
    </row>
    <row r="66" spans="2:107" x14ac:dyDescent="0.15">
      <c r="B66" s="1283"/>
      <c r="AN66" s="1295"/>
      <c r="AO66" s="1296"/>
      <c r="AP66" s="1296"/>
      <c r="AQ66" s="1296"/>
      <c r="AR66" s="1296"/>
      <c r="AS66" s="1296"/>
      <c r="AT66" s="1296"/>
      <c r="AU66" s="1296"/>
      <c r="AV66" s="1296"/>
      <c r="AW66" s="1296"/>
      <c r="AX66" s="1296"/>
      <c r="AY66" s="1296"/>
      <c r="AZ66" s="1296"/>
      <c r="BA66" s="1296"/>
      <c r="BB66" s="1296"/>
      <c r="BC66" s="1296"/>
      <c r="BD66" s="1296"/>
      <c r="BE66" s="1296"/>
      <c r="BF66" s="1296"/>
      <c r="BG66" s="1296"/>
      <c r="BH66" s="1296"/>
      <c r="BI66" s="1296"/>
      <c r="BJ66" s="1296"/>
      <c r="BK66" s="1296"/>
      <c r="BL66" s="1296"/>
      <c r="BM66" s="1296"/>
      <c r="BN66" s="1296"/>
      <c r="BO66" s="1296"/>
      <c r="BP66" s="1296"/>
      <c r="BQ66" s="1296"/>
      <c r="BR66" s="1296"/>
      <c r="BS66" s="1296"/>
      <c r="BT66" s="1296"/>
      <c r="BU66" s="1296"/>
      <c r="BV66" s="1296"/>
      <c r="BW66" s="1296"/>
      <c r="BX66" s="1296"/>
      <c r="BY66" s="1296"/>
      <c r="BZ66" s="1296"/>
      <c r="CA66" s="1296"/>
      <c r="CB66" s="1296"/>
      <c r="CC66" s="1296"/>
      <c r="CD66" s="1296"/>
      <c r="CE66" s="1296"/>
      <c r="CF66" s="1296"/>
      <c r="CG66" s="1296"/>
      <c r="CH66" s="1296"/>
      <c r="CI66" s="1296"/>
      <c r="CJ66" s="1296"/>
      <c r="CK66" s="1296"/>
      <c r="CL66" s="1296"/>
      <c r="CM66" s="1296"/>
      <c r="CN66" s="1296"/>
      <c r="CO66" s="1296"/>
      <c r="CP66" s="1296"/>
      <c r="CQ66" s="1296"/>
      <c r="CR66" s="1296"/>
      <c r="CS66" s="1296"/>
      <c r="CT66" s="1296"/>
      <c r="CU66" s="1296"/>
      <c r="CV66" s="1296"/>
      <c r="CW66" s="1296"/>
      <c r="CX66" s="1296"/>
      <c r="CY66" s="1296"/>
      <c r="CZ66" s="1296"/>
      <c r="DA66" s="1296"/>
      <c r="DB66" s="1296"/>
      <c r="DC66" s="1297"/>
    </row>
    <row r="67" spans="2:107" x14ac:dyDescent="0.15">
      <c r="B67" s="1283"/>
      <c r="AN67" s="1295"/>
      <c r="AO67" s="1296"/>
      <c r="AP67" s="1296"/>
      <c r="AQ67" s="1296"/>
      <c r="AR67" s="1296"/>
      <c r="AS67" s="1296"/>
      <c r="AT67" s="1296"/>
      <c r="AU67" s="1296"/>
      <c r="AV67" s="1296"/>
      <c r="AW67" s="1296"/>
      <c r="AX67" s="1296"/>
      <c r="AY67" s="1296"/>
      <c r="AZ67" s="1296"/>
      <c r="BA67" s="1296"/>
      <c r="BB67" s="1296"/>
      <c r="BC67" s="1296"/>
      <c r="BD67" s="1296"/>
      <c r="BE67" s="1296"/>
      <c r="BF67" s="1296"/>
      <c r="BG67" s="1296"/>
      <c r="BH67" s="1296"/>
      <c r="BI67" s="1296"/>
      <c r="BJ67" s="1296"/>
      <c r="BK67" s="1296"/>
      <c r="BL67" s="1296"/>
      <c r="BM67" s="1296"/>
      <c r="BN67" s="1296"/>
      <c r="BO67" s="1296"/>
      <c r="BP67" s="1296"/>
      <c r="BQ67" s="1296"/>
      <c r="BR67" s="1296"/>
      <c r="BS67" s="1296"/>
      <c r="BT67" s="1296"/>
      <c r="BU67" s="1296"/>
      <c r="BV67" s="1296"/>
      <c r="BW67" s="1296"/>
      <c r="BX67" s="1296"/>
      <c r="BY67" s="1296"/>
      <c r="BZ67" s="1296"/>
      <c r="CA67" s="1296"/>
      <c r="CB67" s="1296"/>
      <c r="CC67" s="1296"/>
      <c r="CD67" s="1296"/>
      <c r="CE67" s="1296"/>
      <c r="CF67" s="1296"/>
      <c r="CG67" s="1296"/>
      <c r="CH67" s="1296"/>
      <c r="CI67" s="1296"/>
      <c r="CJ67" s="1296"/>
      <c r="CK67" s="1296"/>
      <c r="CL67" s="1296"/>
      <c r="CM67" s="1296"/>
      <c r="CN67" s="1296"/>
      <c r="CO67" s="1296"/>
      <c r="CP67" s="1296"/>
      <c r="CQ67" s="1296"/>
      <c r="CR67" s="1296"/>
      <c r="CS67" s="1296"/>
      <c r="CT67" s="1296"/>
      <c r="CU67" s="1296"/>
      <c r="CV67" s="1296"/>
      <c r="CW67" s="1296"/>
      <c r="CX67" s="1296"/>
      <c r="CY67" s="1296"/>
      <c r="CZ67" s="1296"/>
      <c r="DA67" s="1296"/>
      <c r="DB67" s="1296"/>
      <c r="DC67" s="1297"/>
    </row>
    <row r="68" spans="2:107" x14ac:dyDescent="0.15">
      <c r="B68" s="1283"/>
      <c r="AN68" s="1295"/>
      <c r="AO68" s="1296"/>
      <c r="AP68" s="1296"/>
      <c r="AQ68" s="1296"/>
      <c r="AR68" s="1296"/>
      <c r="AS68" s="1296"/>
      <c r="AT68" s="1296"/>
      <c r="AU68" s="1296"/>
      <c r="AV68" s="1296"/>
      <c r="AW68" s="1296"/>
      <c r="AX68" s="1296"/>
      <c r="AY68" s="1296"/>
      <c r="AZ68" s="1296"/>
      <c r="BA68" s="1296"/>
      <c r="BB68" s="1296"/>
      <c r="BC68" s="1296"/>
      <c r="BD68" s="1296"/>
      <c r="BE68" s="1296"/>
      <c r="BF68" s="1296"/>
      <c r="BG68" s="1296"/>
      <c r="BH68" s="1296"/>
      <c r="BI68" s="1296"/>
      <c r="BJ68" s="1296"/>
      <c r="BK68" s="1296"/>
      <c r="BL68" s="1296"/>
      <c r="BM68" s="1296"/>
      <c r="BN68" s="1296"/>
      <c r="BO68" s="1296"/>
      <c r="BP68" s="1296"/>
      <c r="BQ68" s="1296"/>
      <c r="BR68" s="1296"/>
      <c r="BS68" s="1296"/>
      <c r="BT68" s="1296"/>
      <c r="BU68" s="1296"/>
      <c r="BV68" s="1296"/>
      <c r="BW68" s="1296"/>
      <c r="BX68" s="1296"/>
      <c r="BY68" s="1296"/>
      <c r="BZ68" s="1296"/>
      <c r="CA68" s="1296"/>
      <c r="CB68" s="1296"/>
      <c r="CC68" s="1296"/>
      <c r="CD68" s="1296"/>
      <c r="CE68" s="1296"/>
      <c r="CF68" s="1296"/>
      <c r="CG68" s="1296"/>
      <c r="CH68" s="1296"/>
      <c r="CI68" s="1296"/>
      <c r="CJ68" s="1296"/>
      <c r="CK68" s="1296"/>
      <c r="CL68" s="1296"/>
      <c r="CM68" s="1296"/>
      <c r="CN68" s="1296"/>
      <c r="CO68" s="1296"/>
      <c r="CP68" s="1296"/>
      <c r="CQ68" s="1296"/>
      <c r="CR68" s="1296"/>
      <c r="CS68" s="1296"/>
      <c r="CT68" s="1296"/>
      <c r="CU68" s="1296"/>
      <c r="CV68" s="1296"/>
      <c r="CW68" s="1296"/>
      <c r="CX68" s="1296"/>
      <c r="CY68" s="1296"/>
      <c r="CZ68" s="1296"/>
      <c r="DA68" s="1296"/>
      <c r="DB68" s="1296"/>
      <c r="DC68" s="1297"/>
    </row>
    <row r="69" spans="2:107" x14ac:dyDescent="0.15">
      <c r="B69" s="1283"/>
      <c r="AN69" s="1298"/>
      <c r="AO69" s="1299"/>
      <c r="AP69" s="1299"/>
      <c r="AQ69" s="1299"/>
      <c r="AR69" s="1299"/>
      <c r="AS69" s="1299"/>
      <c r="AT69" s="1299"/>
      <c r="AU69" s="1299"/>
      <c r="AV69" s="1299"/>
      <c r="AW69" s="1299"/>
      <c r="AX69" s="1299"/>
      <c r="AY69" s="1299"/>
      <c r="AZ69" s="1299"/>
      <c r="BA69" s="1299"/>
      <c r="BB69" s="1299"/>
      <c r="BC69" s="1299"/>
      <c r="BD69" s="1299"/>
      <c r="BE69" s="1299"/>
      <c r="BF69" s="1299"/>
      <c r="BG69" s="1299"/>
      <c r="BH69" s="1299"/>
      <c r="BI69" s="1299"/>
      <c r="BJ69" s="1299"/>
      <c r="BK69" s="1299"/>
      <c r="BL69" s="1299"/>
      <c r="BM69" s="1299"/>
      <c r="BN69" s="1299"/>
      <c r="BO69" s="1299"/>
      <c r="BP69" s="1299"/>
      <c r="BQ69" s="1299"/>
      <c r="BR69" s="1299"/>
      <c r="BS69" s="1299"/>
      <c r="BT69" s="1299"/>
      <c r="BU69" s="1299"/>
      <c r="BV69" s="1299"/>
      <c r="BW69" s="1299"/>
      <c r="BX69" s="1299"/>
      <c r="BY69" s="1299"/>
      <c r="BZ69" s="1299"/>
      <c r="CA69" s="1299"/>
      <c r="CB69" s="1299"/>
      <c r="CC69" s="1299"/>
      <c r="CD69" s="1299"/>
      <c r="CE69" s="1299"/>
      <c r="CF69" s="1299"/>
      <c r="CG69" s="1299"/>
      <c r="CH69" s="1299"/>
      <c r="CI69" s="1299"/>
      <c r="CJ69" s="1299"/>
      <c r="CK69" s="1299"/>
      <c r="CL69" s="1299"/>
      <c r="CM69" s="1299"/>
      <c r="CN69" s="1299"/>
      <c r="CO69" s="1299"/>
      <c r="CP69" s="1299"/>
      <c r="CQ69" s="1299"/>
      <c r="CR69" s="1299"/>
      <c r="CS69" s="1299"/>
      <c r="CT69" s="1299"/>
      <c r="CU69" s="1299"/>
      <c r="CV69" s="1299"/>
      <c r="CW69" s="1299"/>
      <c r="CX69" s="1299"/>
      <c r="CY69" s="1299"/>
      <c r="CZ69" s="1299"/>
      <c r="DA69" s="1299"/>
      <c r="DB69" s="1299"/>
      <c r="DC69" s="1300"/>
    </row>
    <row r="70" spans="2:107" x14ac:dyDescent="0.15">
      <c r="B70" s="1283"/>
      <c r="H70" s="1326"/>
      <c r="I70" s="1326"/>
      <c r="J70" s="1327"/>
      <c r="K70" s="1327"/>
      <c r="L70" s="1328"/>
      <c r="M70" s="1327"/>
      <c r="N70" s="1328"/>
      <c r="AN70" s="1301"/>
      <c r="AO70" s="1301"/>
      <c r="AP70" s="1301"/>
      <c r="AZ70" s="1301"/>
      <c r="BA70" s="1301"/>
      <c r="BB70" s="1301"/>
      <c r="BL70" s="1301"/>
      <c r="BM70" s="1301"/>
      <c r="BN70" s="1301"/>
      <c r="BX70" s="1301"/>
      <c r="BY70" s="1301"/>
      <c r="BZ70" s="1301"/>
      <c r="CJ70" s="1301"/>
      <c r="CK70" s="1301"/>
      <c r="CL70" s="1301"/>
      <c r="CV70" s="1301"/>
      <c r="CW70" s="1301"/>
      <c r="CX70" s="1301"/>
    </row>
    <row r="71" spans="2:107" x14ac:dyDescent="0.15">
      <c r="B71" s="1283"/>
      <c r="G71" s="1329"/>
      <c r="I71" s="1330"/>
      <c r="J71" s="1327"/>
      <c r="K71" s="1327"/>
      <c r="L71" s="1328"/>
      <c r="M71" s="1327"/>
      <c r="N71" s="1328"/>
      <c r="AM71" s="1329"/>
      <c r="AN71" s="1276" t="s">
        <v>597</v>
      </c>
    </row>
    <row r="72" spans="2:107" x14ac:dyDescent="0.15">
      <c r="B72" s="1283"/>
      <c r="G72" s="1302"/>
      <c r="H72" s="1302"/>
      <c r="I72" s="1302"/>
      <c r="J72" s="1302"/>
      <c r="K72" s="1303"/>
      <c r="L72" s="1303"/>
      <c r="M72" s="1304"/>
      <c r="N72" s="1304"/>
      <c r="AN72" s="1305"/>
      <c r="AO72" s="1306"/>
      <c r="AP72" s="1306"/>
      <c r="AQ72" s="1306"/>
      <c r="AR72" s="1306"/>
      <c r="AS72" s="1306"/>
      <c r="AT72" s="1306"/>
      <c r="AU72" s="1306"/>
      <c r="AV72" s="1306"/>
      <c r="AW72" s="1306"/>
      <c r="AX72" s="1306"/>
      <c r="AY72" s="1306"/>
      <c r="AZ72" s="1306"/>
      <c r="BA72" s="1306"/>
      <c r="BB72" s="1306"/>
      <c r="BC72" s="1306"/>
      <c r="BD72" s="1306"/>
      <c r="BE72" s="1306"/>
      <c r="BF72" s="1306"/>
      <c r="BG72" s="1306"/>
      <c r="BH72" s="1306"/>
      <c r="BI72" s="1306"/>
      <c r="BJ72" s="1306"/>
      <c r="BK72" s="1306"/>
      <c r="BL72" s="1306"/>
      <c r="BM72" s="1306"/>
      <c r="BN72" s="1306"/>
      <c r="BO72" s="1307"/>
      <c r="BP72" s="1308" t="s">
        <v>551</v>
      </c>
      <c r="BQ72" s="1308"/>
      <c r="BR72" s="1308"/>
      <c r="BS72" s="1308"/>
      <c r="BT72" s="1308"/>
      <c r="BU72" s="1308"/>
      <c r="BV72" s="1308"/>
      <c r="BW72" s="1308"/>
      <c r="BX72" s="1308" t="s">
        <v>552</v>
      </c>
      <c r="BY72" s="1308"/>
      <c r="BZ72" s="1308"/>
      <c r="CA72" s="1308"/>
      <c r="CB72" s="1308"/>
      <c r="CC72" s="1308"/>
      <c r="CD72" s="1308"/>
      <c r="CE72" s="1308"/>
      <c r="CF72" s="1308" t="s">
        <v>553</v>
      </c>
      <c r="CG72" s="1308"/>
      <c r="CH72" s="1308"/>
      <c r="CI72" s="1308"/>
      <c r="CJ72" s="1308"/>
      <c r="CK72" s="1308"/>
      <c r="CL72" s="1308"/>
      <c r="CM72" s="1308"/>
      <c r="CN72" s="1308" t="s">
        <v>554</v>
      </c>
      <c r="CO72" s="1308"/>
      <c r="CP72" s="1308"/>
      <c r="CQ72" s="1308"/>
      <c r="CR72" s="1308"/>
      <c r="CS72" s="1308"/>
      <c r="CT72" s="1308"/>
      <c r="CU72" s="1308"/>
      <c r="CV72" s="1308" t="s">
        <v>555</v>
      </c>
      <c r="CW72" s="1308"/>
      <c r="CX72" s="1308"/>
      <c r="CY72" s="1308"/>
      <c r="CZ72" s="1308"/>
      <c r="DA72" s="1308"/>
      <c r="DB72" s="1308"/>
      <c r="DC72" s="1308"/>
    </row>
    <row r="73" spans="2:107" x14ac:dyDescent="0.15">
      <c r="B73" s="1283"/>
      <c r="G73" s="1309"/>
      <c r="H73" s="1309"/>
      <c r="I73" s="1309"/>
      <c r="J73" s="1309"/>
      <c r="K73" s="1331"/>
      <c r="L73" s="1331"/>
      <c r="M73" s="1331"/>
      <c r="N73" s="1331"/>
      <c r="AM73" s="1301"/>
      <c r="AN73" s="1312" t="s">
        <v>598</v>
      </c>
      <c r="AO73" s="1312"/>
      <c r="AP73" s="1312"/>
      <c r="AQ73" s="1312"/>
      <c r="AR73" s="1312"/>
      <c r="AS73" s="1312"/>
      <c r="AT73" s="1312"/>
      <c r="AU73" s="1312"/>
      <c r="AV73" s="1312"/>
      <c r="AW73" s="1312"/>
      <c r="AX73" s="1312"/>
      <c r="AY73" s="1312"/>
      <c r="AZ73" s="1312"/>
      <c r="BA73" s="1312"/>
      <c r="BB73" s="1312" t="s">
        <v>599</v>
      </c>
      <c r="BC73" s="1312"/>
      <c r="BD73" s="1312"/>
      <c r="BE73" s="1312"/>
      <c r="BF73" s="1312"/>
      <c r="BG73" s="1312"/>
      <c r="BH73" s="1312"/>
      <c r="BI73" s="1312"/>
      <c r="BJ73" s="1312"/>
      <c r="BK73" s="1312"/>
      <c r="BL73" s="1312"/>
      <c r="BM73" s="1312"/>
      <c r="BN73" s="1312"/>
      <c r="BO73" s="1312"/>
      <c r="BP73" s="1314"/>
      <c r="BQ73" s="1314"/>
      <c r="BR73" s="1314"/>
      <c r="BS73" s="1314"/>
      <c r="BT73" s="1314"/>
      <c r="BU73" s="1314"/>
      <c r="BV73" s="1314"/>
      <c r="BW73" s="1314"/>
      <c r="BX73" s="1314"/>
      <c r="BY73" s="1314"/>
      <c r="BZ73" s="1314"/>
      <c r="CA73" s="1314"/>
      <c r="CB73" s="1314"/>
      <c r="CC73" s="1314"/>
      <c r="CD73" s="1314"/>
      <c r="CE73" s="1314"/>
      <c r="CF73" s="1314"/>
      <c r="CG73" s="1314"/>
      <c r="CH73" s="1314"/>
      <c r="CI73" s="1314"/>
      <c r="CJ73" s="1314"/>
      <c r="CK73" s="1314"/>
      <c r="CL73" s="1314"/>
      <c r="CM73" s="1314"/>
      <c r="CN73" s="1314"/>
      <c r="CO73" s="1314"/>
      <c r="CP73" s="1314"/>
      <c r="CQ73" s="1314"/>
      <c r="CR73" s="1314"/>
      <c r="CS73" s="1314"/>
      <c r="CT73" s="1314"/>
      <c r="CU73" s="1314"/>
      <c r="CV73" s="1314">
        <v>12.5</v>
      </c>
      <c r="CW73" s="1314"/>
      <c r="CX73" s="1314"/>
      <c r="CY73" s="1314"/>
      <c r="CZ73" s="1314"/>
      <c r="DA73" s="1314"/>
      <c r="DB73" s="1314"/>
      <c r="DC73" s="1314"/>
    </row>
    <row r="74" spans="2:107" x14ac:dyDescent="0.15">
      <c r="B74" s="1283"/>
      <c r="G74" s="1309"/>
      <c r="H74" s="1309"/>
      <c r="I74" s="1309"/>
      <c r="J74" s="1309"/>
      <c r="K74" s="1331"/>
      <c r="L74" s="1331"/>
      <c r="M74" s="1331"/>
      <c r="N74" s="1331"/>
      <c r="AM74" s="1301"/>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14"/>
      <c r="BQ74" s="1314"/>
      <c r="BR74" s="1314"/>
      <c r="BS74" s="1314"/>
      <c r="BT74" s="1314"/>
      <c r="BU74" s="1314"/>
      <c r="BV74" s="1314"/>
      <c r="BW74" s="1314"/>
      <c r="BX74" s="1314"/>
      <c r="BY74" s="1314"/>
      <c r="BZ74" s="1314"/>
      <c r="CA74" s="1314"/>
      <c r="CB74" s="1314"/>
      <c r="CC74" s="1314"/>
      <c r="CD74" s="1314"/>
      <c r="CE74" s="1314"/>
      <c r="CF74" s="1314"/>
      <c r="CG74" s="1314"/>
      <c r="CH74" s="1314"/>
      <c r="CI74" s="1314"/>
      <c r="CJ74" s="1314"/>
      <c r="CK74" s="1314"/>
      <c r="CL74" s="1314"/>
      <c r="CM74" s="1314"/>
      <c r="CN74" s="1314"/>
      <c r="CO74" s="1314"/>
      <c r="CP74" s="1314"/>
      <c r="CQ74" s="1314"/>
      <c r="CR74" s="1314"/>
      <c r="CS74" s="1314"/>
      <c r="CT74" s="1314"/>
      <c r="CU74" s="1314"/>
      <c r="CV74" s="1314"/>
      <c r="CW74" s="1314"/>
      <c r="CX74" s="1314"/>
      <c r="CY74" s="1314"/>
      <c r="CZ74" s="1314"/>
      <c r="DA74" s="1314"/>
      <c r="DB74" s="1314"/>
      <c r="DC74" s="1314"/>
    </row>
    <row r="75" spans="2:107" x14ac:dyDescent="0.15">
      <c r="B75" s="1283"/>
      <c r="G75" s="1309"/>
      <c r="H75" s="1309"/>
      <c r="I75" s="1302"/>
      <c r="J75" s="1302"/>
      <c r="K75" s="1311"/>
      <c r="L75" s="1311"/>
      <c r="M75" s="1311"/>
      <c r="N75" s="1311"/>
      <c r="AM75" s="1301"/>
      <c r="AN75" s="1312"/>
      <c r="AO75" s="1312"/>
      <c r="AP75" s="1312"/>
      <c r="AQ75" s="1312"/>
      <c r="AR75" s="1312"/>
      <c r="AS75" s="1312"/>
      <c r="AT75" s="1312"/>
      <c r="AU75" s="1312"/>
      <c r="AV75" s="1312"/>
      <c r="AW75" s="1312"/>
      <c r="AX75" s="1312"/>
      <c r="AY75" s="1312"/>
      <c r="AZ75" s="1312"/>
      <c r="BA75" s="1312"/>
      <c r="BB75" s="1312" t="s">
        <v>604</v>
      </c>
      <c r="BC75" s="1312"/>
      <c r="BD75" s="1312"/>
      <c r="BE75" s="1312"/>
      <c r="BF75" s="1312"/>
      <c r="BG75" s="1312"/>
      <c r="BH75" s="1312"/>
      <c r="BI75" s="1312"/>
      <c r="BJ75" s="1312"/>
      <c r="BK75" s="1312"/>
      <c r="BL75" s="1312"/>
      <c r="BM75" s="1312"/>
      <c r="BN75" s="1312"/>
      <c r="BO75" s="1312"/>
      <c r="BP75" s="1314">
        <v>5.2</v>
      </c>
      <c r="BQ75" s="1314"/>
      <c r="BR75" s="1314"/>
      <c r="BS75" s="1314"/>
      <c r="BT75" s="1314"/>
      <c r="BU75" s="1314"/>
      <c r="BV75" s="1314"/>
      <c r="BW75" s="1314"/>
      <c r="BX75" s="1314">
        <v>4.3</v>
      </c>
      <c r="BY75" s="1314"/>
      <c r="BZ75" s="1314"/>
      <c r="CA75" s="1314"/>
      <c r="CB75" s="1314"/>
      <c r="CC75" s="1314"/>
      <c r="CD75" s="1314"/>
      <c r="CE75" s="1314"/>
      <c r="CF75" s="1314">
        <v>3.9</v>
      </c>
      <c r="CG75" s="1314"/>
      <c r="CH75" s="1314"/>
      <c r="CI75" s="1314"/>
      <c r="CJ75" s="1314"/>
      <c r="CK75" s="1314"/>
      <c r="CL75" s="1314"/>
      <c r="CM75" s="1314"/>
      <c r="CN75" s="1314">
        <v>4</v>
      </c>
      <c r="CO75" s="1314"/>
      <c r="CP75" s="1314"/>
      <c r="CQ75" s="1314"/>
      <c r="CR75" s="1314"/>
      <c r="CS75" s="1314"/>
      <c r="CT75" s="1314"/>
      <c r="CU75" s="1314"/>
      <c r="CV75" s="1314">
        <v>4.0999999999999996</v>
      </c>
      <c r="CW75" s="1314"/>
      <c r="CX75" s="1314"/>
      <c r="CY75" s="1314"/>
      <c r="CZ75" s="1314"/>
      <c r="DA75" s="1314"/>
      <c r="DB75" s="1314"/>
      <c r="DC75" s="1314"/>
    </row>
    <row r="76" spans="2:107" x14ac:dyDescent="0.15">
      <c r="B76" s="1283"/>
      <c r="G76" s="1309"/>
      <c r="H76" s="1309"/>
      <c r="I76" s="1302"/>
      <c r="J76" s="1302"/>
      <c r="K76" s="1311"/>
      <c r="L76" s="1311"/>
      <c r="M76" s="1311"/>
      <c r="N76" s="1311"/>
      <c r="AM76" s="1301"/>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14"/>
      <c r="BQ76" s="1314"/>
      <c r="BR76" s="1314"/>
      <c r="BS76" s="1314"/>
      <c r="BT76" s="1314"/>
      <c r="BU76" s="1314"/>
      <c r="BV76" s="1314"/>
      <c r="BW76" s="1314"/>
      <c r="BX76" s="1314"/>
      <c r="BY76" s="1314"/>
      <c r="BZ76" s="1314"/>
      <c r="CA76" s="1314"/>
      <c r="CB76" s="1314"/>
      <c r="CC76" s="1314"/>
      <c r="CD76" s="1314"/>
      <c r="CE76" s="1314"/>
      <c r="CF76" s="1314"/>
      <c r="CG76" s="1314"/>
      <c r="CH76" s="1314"/>
      <c r="CI76" s="1314"/>
      <c r="CJ76" s="1314"/>
      <c r="CK76" s="1314"/>
      <c r="CL76" s="1314"/>
      <c r="CM76" s="1314"/>
      <c r="CN76" s="1314"/>
      <c r="CO76" s="1314"/>
      <c r="CP76" s="1314"/>
      <c r="CQ76" s="1314"/>
      <c r="CR76" s="1314"/>
      <c r="CS76" s="1314"/>
      <c r="CT76" s="1314"/>
      <c r="CU76" s="1314"/>
      <c r="CV76" s="1314"/>
      <c r="CW76" s="1314"/>
      <c r="CX76" s="1314"/>
      <c r="CY76" s="1314"/>
      <c r="CZ76" s="1314"/>
      <c r="DA76" s="1314"/>
      <c r="DB76" s="1314"/>
      <c r="DC76" s="1314"/>
    </row>
    <row r="77" spans="2:107" x14ac:dyDescent="0.15">
      <c r="B77" s="1283"/>
      <c r="G77" s="1302"/>
      <c r="H77" s="1302"/>
      <c r="I77" s="1302"/>
      <c r="J77" s="1302"/>
      <c r="K77" s="1331"/>
      <c r="L77" s="1331"/>
      <c r="M77" s="1331"/>
      <c r="N77" s="1331"/>
      <c r="AN77" s="1308" t="s">
        <v>601</v>
      </c>
      <c r="AO77" s="1308"/>
      <c r="AP77" s="1308"/>
      <c r="AQ77" s="1308"/>
      <c r="AR77" s="1308"/>
      <c r="AS77" s="1308"/>
      <c r="AT77" s="1308"/>
      <c r="AU77" s="1308"/>
      <c r="AV77" s="1308"/>
      <c r="AW77" s="1308"/>
      <c r="AX77" s="1308"/>
      <c r="AY77" s="1308"/>
      <c r="AZ77" s="1308"/>
      <c r="BA77" s="1308"/>
      <c r="BB77" s="1312" t="s">
        <v>599</v>
      </c>
      <c r="BC77" s="1312"/>
      <c r="BD77" s="1312"/>
      <c r="BE77" s="1312"/>
      <c r="BF77" s="1312"/>
      <c r="BG77" s="1312"/>
      <c r="BH77" s="1312"/>
      <c r="BI77" s="1312"/>
      <c r="BJ77" s="1312"/>
      <c r="BK77" s="1312"/>
      <c r="BL77" s="1312"/>
      <c r="BM77" s="1312"/>
      <c r="BN77" s="1312"/>
      <c r="BO77" s="1312"/>
      <c r="BP77" s="1314">
        <v>56.8</v>
      </c>
      <c r="BQ77" s="1314"/>
      <c r="BR77" s="1314"/>
      <c r="BS77" s="1314"/>
      <c r="BT77" s="1314"/>
      <c r="BU77" s="1314"/>
      <c r="BV77" s="1314"/>
      <c r="BW77" s="1314"/>
      <c r="BX77" s="1314">
        <v>52.3</v>
      </c>
      <c r="BY77" s="1314"/>
      <c r="BZ77" s="1314"/>
      <c r="CA77" s="1314"/>
      <c r="CB77" s="1314"/>
      <c r="CC77" s="1314"/>
      <c r="CD77" s="1314"/>
      <c r="CE77" s="1314"/>
      <c r="CF77" s="1314">
        <v>55.4</v>
      </c>
      <c r="CG77" s="1314"/>
      <c r="CH77" s="1314"/>
      <c r="CI77" s="1314"/>
      <c r="CJ77" s="1314"/>
      <c r="CK77" s="1314"/>
      <c r="CL77" s="1314"/>
      <c r="CM77" s="1314"/>
      <c r="CN77" s="1314">
        <v>52.7</v>
      </c>
      <c r="CO77" s="1314"/>
      <c r="CP77" s="1314"/>
      <c r="CQ77" s="1314"/>
      <c r="CR77" s="1314"/>
      <c r="CS77" s="1314"/>
      <c r="CT77" s="1314"/>
      <c r="CU77" s="1314"/>
      <c r="CV77" s="1314">
        <v>49.7</v>
      </c>
      <c r="CW77" s="1314"/>
      <c r="CX77" s="1314"/>
      <c r="CY77" s="1314"/>
      <c r="CZ77" s="1314"/>
      <c r="DA77" s="1314"/>
      <c r="DB77" s="1314"/>
      <c r="DC77" s="1314"/>
    </row>
    <row r="78" spans="2:107" x14ac:dyDescent="0.15">
      <c r="B78" s="1283"/>
      <c r="G78" s="1302"/>
      <c r="H78" s="1302"/>
      <c r="I78" s="1302"/>
      <c r="J78" s="1302"/>
      <c r="K78" s="1331"/>
      <c r="L78" s="1331"/>
      <c r="M78" s="1331"/>
      <c r="N78" s="1331"/>
      <c r="AN78" s="1308"/>
      <c r="AO78" s="1308"/>
      <c r="AP78" s="1308"/>
      <c r="AQ78" s="1308"/>
      <c r="AR78" s="1308"/>
      <c r="AS78" s="1308"/>
      <c r="AT78" s="1308"/>
      <c r="AU78" s="1308"/>
      <c r="AV78" s="1308"/>
      <c r="AW78" s="1308"/>
      <c r="AX78" s="1308"/>
      <c r="AY78" s="1308"/>
      <c r="AZ78" s="1308"/>
      <c r="BA78" s="1308"/>
      <c r="BB78" s="1312"/>
      <c r="BC78" s="1312"/>
      <c r="BD78" s="1312"/>
      <c r="BE78" s="1312"/>
      <c r="BF78" s="1312"/>
      <c r="BG78" s="1312"/>
      <c r="BH78" s="1312"/>
      <c r="BI78" s="1312"/>
      <c r="BJ78" s="1312"/>
      <c r="BK78" s="1312"/>
      <c r="BL78" s="1312"/>
      <c r="BM78" s="1312"/>
      <c r="BN78" s="1312"/>
      <c r="BO78" s="1312"/>
      <c r="BP78" s="1314"/>
      <c r="BQ78" s="1314"/>
      <c r="BR78" s="1314"/>
      <c r="BS78" s="1314"/>
      <c r="BT78" s="1314"/>
      <c r="BU78" s="1314"/>
      <c r="BV78" s="1314"/>
      <c r="BW78" s="1314"/>
      <c r="BX78" s="1314"/>
      <c r="BY78" s="1314"/>
      <c r="BZ78" s="1314"/>
      <c r="CA78" s="1314"/>
      <c r="CB78" s="1314"/>
      <c r="CC78" s="1314"/>
      <c r="CD78" s="1314"/>
      <c r="CE78" s="1314"/>
      <c r="CF78" s="1314"/>
      <c r="CG78" s="1314"/>
      <c r="CH78" s="1314"/>
      <c r="CI78" s="1314"/>
      <c r="CJ78" s="1314"/>
      <c r="CK78" s="1314"/>
      <c r="CL78" s="1314"/>
      <c r="CM78" s="1314"/>
      <c r="CN78" s="1314"/>
      <c r="CO78" s="1314"/>
      <c r="CP78" s="1314"/>
      <c r="CQ78" s="1314"/>
      <c r="CR78" s="1314"/>
      <c r="CS78" s="1314"/>
      <c r="CT78" s="1314"/>
      <c r="CU78" s="1314"/>
      <c r="CV78" s="1314"/>
      <c r="CW78" s="1314"/>
      <c r="CX78" s="1314"/>
      <c r="CY78" s="1314"/>
      <c r="CZ78" s="1314"/>
      <c r="DA78" s="1314"/>
      <c r="DB78" s="1314"/>
      <c r="DC78" s="1314"/>
    </row>
    <row r="79" spans="2:107" x14ac:dyDescent="0.15">
      <c r="B79" s="1283"/>
      <c r="G79" s="1302"/>
      <c r="H79" s="1302"/>
      <c r="I79" s="1316"/>
      <c r="J79" s="1316"/>
      <c r="K79" s="1332"/>
      <c r="L79" s="1332"/>
      <c r="M79" s="1332"/>
      <c r="N79" s="1332"/>
      <c r="AN79" s="1308"/>
      <c r="AO79" s="1308"/>
      <c r="AP79" s="1308"/>
      <c r="AQ79" s="1308"/>
      <c r="AR79" s="1308"/>
      <c r="AS79" s="1308"/>
      <c r="AT79" s="1308"/>
      <c r="AU79" s="1308"/>
      <c r="AV79" s="1308"/>
      <c r="AW79" s="1308"/>
      <c r="AX79" s="1308"/>
      <c r="AY79" s="1308"/>
      <c r="AZ79" s="1308"/>
      <c r="BA79" s="1308"/>
      <c r="BB79" s="1312" t="s">
        <v>604</v>
      </c>
      <c r="BC79" s="1312"/>
      <c r="BD79" s="1312"/>
      <c r="BE79" s="1312"/>
      <c r="BF79" s="1312"/>
      <c r="BG79" s="1312"/>
      <c r="BH79" s="1312"/>
      <c r="BI79" s="1312"/>
      <c r="BJ79" s="1312"/>
      <c r="BK79" s="1312"/>
      <c r="BL79" s="1312"/>
      <c r="BM79" s="1312"/>
      <c r="BN79" s="1312"/>
      <c r="BO79" s="1312"/>
      <c r="BP79" s="1314">
        <v>10.199999999999999</v>
      </c>
      <c r="BQ79" s="1314"/>
      <c r="BR79" s="1314"/>
      <c r="BS79" s="1314"/>
      <c r="BT79" s="1314"/>
      <c r="BU79" s="1314"/>
      <c r="BV79" s="1314"/>
      <c r="BW79" s="1314"/>
      <c r="BX79" s="1314">
        <v>10</v>
      </c>
      <c r="BY79" s="1314"/>
      <c r="BZ79" s="1314"/>
      <c r="CA79" s="1314"/>
      <c r="CB79" s="1314"/>
      <c r="CC79" s="1314"/>
      <c r="CD79" s="1314"/>
      <c r="CE79" s="1314"/>
      <c r="CF79" s="1314">
        <v>9.6999999999999993</v>
      </c>
      <c r="CG79" s="1314"/>
      <c r="CH79" s="1314"/>
      <c r="CI79" s="1314"/>
      <c r="CJ79" s="1314"/>
      <c r="CK79" s="1314"/>
      <c r="CL79" s="1314"/>
      <c r="CM79" s="1314"/>
      <c r="CN79" s="1314">
        <v>9.5</v>
      </c>
      <c r="CO79" s="1314"/>
      <c r="CP79" s="1314"/>
      <c r="CQ79" s="1314"/>
      <c r="CR79" s="1314"/>
      <c r="CS79" s="1314"/>
      <c r="CT79" s="1314"/>
      <c r="CU79" s="1314"/>
      <c r="CV79" s="1314">
        <v>9.1999999999999993</v>
      </c>
      <c r="CW79" s="1314"/>
      <c r="CX79" s="1314"/>
      <c r="CY79" s="1314"/>
      <c r="CZ79" s="1314"/>
      <c r="DA79" s="1314"/>
      <c r="DB79" s="1314"/>
      <c r="DC79" s="1314"/>
    </row>
    <row r="80" spans="2:107" x14ac:dyDescent="0.15">
      <c r="B80" s="1283"/>
      <c r="G80" s="1302"/>
      <c r="H80" s="1302"/>
      <c r="I80" s="1316"/>
      <c r="J80" s="1316"/>
      <c r="K80" s="1332"/>
      <c r="L80" s="1332"/>
      <c r="M80" s="1332"/>
      <c r="N80" s="1332"/>
      <c r="AN80" s="1308"/>
      <c r="AO80" s="1308"/>
      <c r="AP80" s="1308"/>
      <c r="AQ80" s="1308"/>
      <c r="AR80" s="1308"/>
      <c r="AS80" s="1308"/>
      <c r="AT80" s="1308"/>
      <c r="AU80" s="1308"/>
      <c r="AV80" s="1308"/>
      <c r="AW80" s="1308"/>
      <c r="AX80" s="1308"/>
      <c r="AY80" s="1308"/>
      <c r="AZ80" s="1308"/>
      <c r="BA80" s="1308"/>
      <c r="BB80" s="1312"/>
      <c r="BC80" s="1312"/>
      <c r="BD80" s="1312"/>
      <c r="BE80" s="1312"/>
      <c r="BF80" s="1312"/>
      <c r="BG80" s="1312"/>
      <c r="BH80" s="1312"/>
      <c r="BI80" s="1312"/>
      <c r="BJ80" s="1312"/>
      <c r="BK80" s="1312"/>
      <c r="BL80" s="1312"/>
      <c r="BM80" s="1312"/>
      <c r="BN80" s="1312"/>
      <c r="BO80" s="1312"/>
      <c r="BP80" s="1314"/>
      <c r="BQ80" s="1314"/>
      <c r="BR80" s="1314"/>
      <c r="BS80" s="1314"/>
      <c r="BT80" s="1314"/>
      <c r="BU80" s="1314"/>
      <c r="BV80" s="1314"/>
      <c r="BW80" s="1314"/>
      <c r="BX80" s="1314"/>
      <c r="BY80" s="1314"/>
      <c r="BZ80" s="1314"/>
      <c r="CA80" s="1314"/>
      <c r="CB80" s="1314"/>
      <c r="CC80" s="1314"/>
      <c r="CD80" s="1314"/>
      <c r="CE80" s="1314"/>
      <c r="CF80" s="1314"/>
      <c r="CG80" s="1314"/>
      <c r="CH80" s="1314"/>
      <c r="CI80" s="1314"/>
      <c r="CJ80" s="1314"/>
      <c r="CK80" s="1314"/>
      <c r="CL80" s="1314"/>
      <c r="CM80" s="1314"/>
      <c r="CN80" s="1314"/>
      <c r="CO80" s="1314"/>
      <c r="CP80" s="1314"/>
      <c r="CQ80" s="1314"/>
      <c r="CR80" s="1314"/>
      <c r="CS80" s="1314"/>
      <c r="CT80" s="1314"/>
      <c r="CU80" s="1314"/>
      <c r="CV80" s="1314"/>
      <c r="CW80" s="1314"/>
      <c r="CX80" s="1314"/>
      <c r="CY80" s="1314"/>
      <c r="CZ80" s="1314"/>
      <c r="DA80" s="1314"/>
      <c r="DB80" s="1314"/>
      <c r="DC80" s="1314"/>
    </row>
    <row r="81" spans="2:109" x14ac:dyDescent="0.15">
      <c r="B81" s="1283"/>
    </row>
    <row r="82" spans="2:109" ht="17.25" x14ac:dyDescent="0.15">
      <c r="B82" s="1283"/>
      <c r="K82" s="1333"/>
      <c r="L82" s="1333"/>
      <c r="M82" s="1333"/>
      <c r="N82" s="1333"/>
      <c r="AQ82" s="1333"/>
      <c r="AR82" s="1333"/>
      <c r="AS82" s="1333"/>
      <c r="AT82" s="1333"/>
      <c r="BC82" s="1333"/>
      <c r="BD82" s="1333"/>
      <c r="BE82" s="1333"/>
      <c r="BF82" s="1333"/>
      <c r="BO82" s="1333"/>
      <c r="BP82" s="1333"/>
      <c r="BQ82" s="1333"/>
      <c r="BR82" s="1333"/>
      <c r="CA82" s="1333"/>
      <c r="CB82" s="1333"/>
      <c r="CC82" s="1333"/>
      <c r="CD82" s="1333"/>
      <c r="CM82" s="1333"/>
      <c r="CN82" s="1333"/>
      <c r="CO82" s="1333"/>
      <c r="CP82" s="1333"/>
      <c r="CY82" s="1333"/>
      <c r="CZ82" s="1333"/>
      <c r="DA82" s="1333"/>
      <c r="DB82" s="1333"/>
      <c r="DC82" s="1333"/>
    </row>
    <row r="83" spans="2:109" x14ac:dyDescent="0.15">
      <c r="B83" s="1285"/>
      <c r="C83" s="1286"/>
      <c r="D83" s="1286"/>
      <c r="E83" s="1286"/>
      <c r="F83" s="1286"/>
      <c r="G83" s="1286"/>
      <c r="H83" s="1286"/>
      <c r="I83" s="1286"/>
      <c r="J83" s="1286"/>
      <c r="K83" s="1286"/>
      <c r="L83" s="1286"/>
      <c r="M83" s="1286"/>
      <c r="N83" s="1286"/>
      <c r="O83" s="1286"/>
      <c r="P83" s="1286"/>
      <c r="Q83" s="1286"/>
      <c r="R83" s="1286"/>
      <c r="S83" s="1286"/>
      <c r="T83" s="1286"/>
      <c r="U83" s="1286"/>
      <c r="V83" s="1286"/>
      <c r="W83" s="1286"/>
      <c r="X83" s="1286"/>
      <c r="Y83" s="1286"/>
      <c r="Z83" s="1286"/>
      <c r="AA83" s="1286"/>
      <c r="AB83" s="1286"/>
      <c r="AC83" s="1286"/>
      <c r="AD83" s="1286"/>
      <c r="AE83" s="1286"/>
      <c r="AF83" s="1286"/>
      <c r="AG83" s="1286"/>
      <c r="AH83" s="1286"/>
      <c r="AI83" s="1286"/>
      <c r="AJ83" s="1286"/>
      <c r="AK83" s="1286"/>
      <c r="AL83" s="1286"/>
      <c r="AM83" s="1286"/>
      <c r="AN83" s="1286"/>
      <c r="AO83" s="1286"/>
      <c r="AP83" s="1286"/>
      <c r="AQ83" s="1286"/>
      <c r="AR83" s="1286"/>
      <c r="AS83" s="1286"/>
      <c r="AT83" s="1286"/>
      <c r="AU83" s="1286"/>
      <c r="AV83" s="1286"/>
      <c r="AW83" s="1286"/>
      <c r="AX83" s="1286"/>
      <c r="AY83" s="1286"/>
      <c r="AZ83" s="1286"/>
      <c r="BA83" s="1286"/>
      <c r="BB83" s="1286"/>
      <c r="BC83" s="1286"/>
      <c r="BD83" s="1286"/>
      <c r="BE83" s="1286"/>
      <c r="BF83" s="1286"/>
      <c r="BG83" s="1286"/>
      <c r="BH83" s="1286"/>
      <c r="BI83" s="1286"/>
      <c r="BJ83" s="1286"/>
      <c r="BK83" s="1286"/>
      <c r="BL83" s="1286"/>
      <c r="BM83" s="1286"/>
      <c r="BN83" s="1286"/>
      <c r="BO83" s="1286"/>
      <c r="BP83" s="1286"/>
      <c r="BQ83" s="1286"/>
      <c r="BR83" s="1286"/>
      <c r="BS83" s="1286"/>
      <c r="BT83" s="1286"/>
      <c r="BU83" s="1286"/>
      <c r="BV83" s="1286"/>
      <c r="BW83" s="1286"/>
      <c r="BX83" s="1286"/>
      <c r="BY83" s="1286"/>
      <c r="BZ83" s="1286"/>
      <c r="CA83" s="1286"/>
      <c r="CB83" s="1286"/>
      <c r="CC83" s="1286"/>
      <c r="CD83" s="1286"/>
      <c r="CE83" s="1286"/>
      <c r="CF83" s="1286"/>
      <c r="CG83" s="1286"/>
      <c r="CH83" s="1286"/>
      <c r="CI83" s="1286"/>
      <c r="CJ83" s="1286"/>
      <c r="CK83" s="1286"/>
      <c r="CL83" s="1286"/>
      <c r="CM83" s="1286"/>
      <c r="CN83" s="1286"/>
      <c r="CO83" s="1286"/>
      <c r="CP83" s="1286"/>
      <c r="CQ83" s="1286"/>
      <c r="CR83" s="1286"/>
      <c r="CS83" s="1286"/>
      <c r="CT83" s="1286"/>
      <c r="CU83" s="1286"/>
      <c r="CV83" s="1286"/>
      <c r="CW83" s="1286"/>
      <c r="CX83" s="1286"/>
      <c r="CY83" s="1286"/>
      <c r="CZ83" s="1286"/>
      <c r="DA83" s="1286"/>
      <c r="DB83" s="1286"/>
      <c r="DC83" s="1286"/>
      <c r="DD83" s="1287"/>
    </row>
    <row r="84" spans="2:109" x14ac:dyDescent="0.15">
      <c r="DD84" s="1276"/>
      <c r="DE84" s="1276"/>
    </row>
    <row r="85" spans="2:109" x14ac:dyDescent="0.15">
      <c r="DD85" s="1276"/>
      <c r="DE85" s="1276"/>
    </row>
    <row r="86" spans="2:109" hidden="1" x14ac:dyDescent="0.15">
      <c r="DD86" s="1276"/>
      <c r="DE86" s="1276"/>
    </row>
    <row r="87" spans="2:109" hidden="1" x14ac:dyDescent="0.15">
      <c r="K87" s="1334"/>
      <c r="AQ87" s="1334"/>
      <c r="BC87" s="1334"/>
      <c r="BO87" s="1334"/>
      <c r="CA87" s="1334"/>
      <c r="CM87" s="1334"/>
      <c r="CY87" s="1334"/>
      <c r="DD87" s="1276"/>
      <c r="DE87" s="1276"/>
    </row>
    <row r="88" spans="2:109" hidden="1" x14ac:dyDescent="0.15">
      <c r="DD88" s="1276"/>
      <c r="DE88" s="1276"/>
    </row>
    <row r="89" spans="2:109" hidden="1" x14ac:dyDescent="0.15">
      <c r="DD89" s="1276"/>
      <c r="DE89" s="1276"/>
    </row>
    <row r="90" spans="2:109" hidden="1" x14ac:dyDescent="0.15">
      <c r="DD90" s="1276"/>
      <c r="DE90" s="1276"/>
    </row>
    <row r="91" spans="2:109" hidden="1" x14ac:dyDescent="0.15">
      <c r="DD91" s="1276"/>
      <c r="DE91" s="1276"/>
    </row>
    <row r="92" spans="2:109" ht="13.5" hidden="1" customHeight="1" x14ac:dyDescent="0.15">
      <c r="DD92" s="1276"/>
      <c r="DE92" s="1276"/>
    </row>
    <row r="93" spans="2:109" ht="13.5" hidden="1" customHeight="1" x14ac:dyDescent="0.15">
      <c r="DD93" s="1276"/>
      <c r="DE93" s="1276"/>
    </row>
    <row r="94" spans="2:109" ht="13.5" hidden="1" customHeight="1" x14ac:dyDescent="0.15">
      <c r="DD94" s="1276"/>
      <c r="DE94" s="1276"/>
    </row>
    <row r="95" spans="2:109" ht="13.5" hidden="1" customHeight="1" x14ac:dyDescent="0.15">
      <c r="DD95" s="1276"/>
      <c r="DE95" s="1276"/>
    </row>
    <row r="96" spans="2:109" ht="13.5" hidden="1" customHeight="1" x14ac:dyDescent="0.15">
      <c r="DD96" s="1276"/>
      <c r="DE96" s="1276"/>
    </row>
    <row r="97" s="1276" customFormat="1" ht="13.5" hidden="1" customHeight="1" x14ac:dyDescent="0.15"/>
    <row r="98" s="1276" customFormat="1" ht="13.5" hidden="1" customHeight="1" x14ac:dyDescent="0.15"/>
    <row r="99" s="1276" customFormat="1" ht="13.5" hidden="1" customHeight="1" x14ac:dyDescent="0.15"/>
    <row r="100" s="1276" customFormat="1" ht="13.5" hidden="1" customHeight="1" x14ac:dyDescent="0.15"/>
    <row r="101" s="1276" customFormat="1" ht="13.5" hidden="1" customHeight="1" x14ac:dyDescent="0.15"/>
    <row r="102" s="1276" customFormat="1" ht="13.5" hidden="1" customHeight="1" x14ac:dyDescent="0.15"/>
    <row r="103" s="1276" customFormat="1" ht="13.5" hidden="1" customHeight="1" x14ac:dyDescent="0.15"/>
    <row r="104" s="1276" customFormat="1" ht="13.5" hidden="1" customHeight="1" x14ac:dyDescent="0.15"/>
    <row r="105" s="1276" customFormat="1" ht="13.5" hidden="1" customHeight="1" x14ac:dyDescent="0.15"/>
    <row r="106" s="1276" customFormat="1" ht="13.5" hidden="1" customHeight="1" x14ac:dyDescent="0.15"/>
    <row r="107" s="1276" customFormat="1" ht="13.5" hidden="1" customHeight="1" x14ac:dyDescent="0.15"/>
    <row r="108" s="1276" customFormat="1" ht="13.5" hidden="1" customHeight="1" x14ac:dyDescent="0.15"/>
    <row r="109" s="1276" customFormat="1" ht="13.5" hidden="1" customHeight="1" x14ac:dyDescent="0.15"/>
    <row r="110" s="1276" customFormat="1" ht="13.5" hidden="1" customHeight="1" x14ac:dyDescent="0.15"/>
    <row r="111" s="1276" customFormat="1" ht="13.5" hidden="1" customHeight="1" x14ac:dyDescent="0.15"/>
    <row r="112" s="1276" customFormat="1" ht="13.5" hidden="1" customHeight="1" x14ac:dyDescent="0.15"/>
    <row r="113" s="1276" customFormat="1" ht="13.5" hidden="1" customHeight="1" x14ac:dyDescent="0.15"/>
    <row r="114" s="1276" customFormat="1" ht="13.5" hidden="1" customHeight="1" x14ac:dyDescent="0.15"/>
    <row r="115" s="1276" customFormat="1" ht="13.5" hidden="1" customHeight="1" x14ac:dyDescent="0.15"/>
    <row r="116" s="1276" customFormat="1" ht="13.5" hidden="1" customHeight="1" x14ac:dyDescent="0.15"/>
    <row r="117" s="1276" customFormat="1" ht="13.5" hidden="1" customHeight="1" x14ac:dyDescent="0.15"/>
    <row r="118" s="1276" customFormat="1" ht="13.5" hidden="1" customHeight="1" x14ac:dyDescent="0.15"/>
    <row r="119" s="1276" customFormat="1" ht="13.5" hidden="1" customHeight="1" x14ac:dyDescent="0.15"/>
    <row r="120" s="1276" customFormat="1" ht="13.5" hidden="1" customHeight="1" x14ac:dyDescent="0.15"/>
    <row r="121" s="1276" customFormat="1" ht="13.5" hidden="1" customHeight="1" x14ac:dyDescent="0.15"/>
    <row r="122" s="1276" customFormat="1" ht="13.5" hidden="1" customHeight="1" x14ac:dyDescent="0.15"/>
    <row r="123" s="1276" customFormat="1" ht="13.5" hidden="1" customHeight="1" x14ac:dyDescent="0.15"/>
    <row r="124" s="1276" customFormat="1" ht="13.5" hidden="1" customHeight="1" x14ac:dyDescent="0.15"/>
    <row r="125" s="1276" customFormat="1" ht="13.5" hidden="1" customHeight="1" x14ac:dyDescent="0.15"/>
    <row r="126" s="1276" customFormat="1" ht="13.5" hidden="1" customHeight="1" x14ac:dyDescent="0.15"/>
    <row r="127" s="1276" customFormat="1" ht="13.5" hidden="1" customHeight="1" x14ac:dyDescent="0.15"/>
    <row r="128" s="1276" customFormat="1" ht="13.5" hidden="1" customHeight="1" x14ac:dyDescent="0.15"/>
    <row r="129" s="1276" customFormat="1" ht="13.5" hidden="1" customHeight="1" x14ac:dyDescent="0.15"/>
    <row r="130" s="1276" customFormat="1" ht="13.5" hidden="1" customHeight="1" x14ac:dyDescent="0.15"/>
    <row r="131" s="1276" customFormat="1" ht="13.5" hidden="1" customHeight="1" x14ac:dyDescent="0.15"/>
    <row r="132" s="1276" customFormat="1" ht="13.5" hidden="1" customHeight="1" x14ac:dyDescent="0.15"/>
    <row r="133" s="1276" customFormat="1" ht="13.5" hidden="1" customHeight="1" x14ac:dyDescent="0.15"/>
    <row r="134" s="1276" customFormat="1" ht="13.5" hidden="1" customHeight="1" x14ac:dyDescent="0.15"/>
    <row r="135" s="1276" customFormat="1" ht="13.5" hidden="1" customHeight="1" x14ac:dyDescent="0.15"/>
    <row r="136" s="1276" customFormat="1" ht="13.5" hidden="1" customHeight="1" x14ac:dyDescent="0.15"/>
    <row r="137" s="1276" customFormat="1" ht="13.5" hidden="1" customHeight="1" x14ac:dyDescent="0.15"/>
    <row r="138" s="1276" customFormat="1" ht="13.5" hidden="1" customHeight="1" x14ac:dyDescent="0.15"/>
    <row r="139" s="1276" customFormat="1" ht="13.5" hidden="1" customHeight="1" x14ac:dyDescent="0.15"/>
    <row r="140" s="1276" customFormat="1" ht="13.5" hidden="1" customHeight="1" x14ac:dyDescent="0.15"/>
    <row r="141" s="1276" customFormat="1" ht="13.5" hidden="1" customHeight="1" x14ac:dyDescent="0.15"/>
    <row r="142" s="1276" customFormat="1" ht="13.5" hidden="1" customHeight="1" x14ac:dyDescent="0.15"/>
    <row r="143" s="1276" customFormat="1" ht="13.5" hidden="1" customHeight="1" x14ac:dyDescent="0.15"/>
    <row r="144" s="1276" customFormat="1" ht="13.5" hidden="1" customHeight="1" x14ac:dyDescent="0.15"/>
    <row r="145" s="1276" customFormat="1" ht="13.5" hidden="1" customHeight="1" x14ac:dyDescent="0.15"/>
    <row r="146" s="1276" customFormat="1" ht="13.5" hidden="1" customHeight="1" x14ac:dyDescent="0.15"/>
    <row r="147" s="1276" customFormat="1" ht="13.5" hidden="1" customHeight="1" x14ac:dyDescent="0.15"/>
    <row r="148" s="1276" customFormat="1" ht="13.5" hidden="1" customHeight="1" x14ac:dyDescent="0.15"/>
    <row r="149" s="1276" customFormat="1" ht="13.5" hidden="1" customHeight="1" x14ac:dyDescent="0.15"/>
    <row r="150" s="1276" customFormat="1" ht="13.5" hidden="1" customHeight="1" x14ac:dyDescent="0.15"/>
    <row r="151" s="1276" customFormat="1" ht="13.5" hidden="1" customHeight="1" x14ac:dyDescent="0.15"/>
    <row r="152" s="1276" customFormat="1" ht="13.5" hidden="1" customHeight="1" x14ac:dyDescent="0.15"/>
    <row r="153" s="1276" customFormat="1" ht="13.5" hidden="1" customHeight="1" x14ac:dyDescent="0.15"/>
    <row r="154" s="1276" customFormat="1" ht="13.5" hidden="1" customHeight="1" x14ac:dyDescent="0.15"/>
    <row r="155" s="1276" customFormat="1" ht="13.5" hidden="1" customHeight="1" x14ac:dyDescent="0.15"/>
    <row r="156" s="1276" customFormat="1" ht="13.5" hidden="1" customHeight="1" x14ac:dyDescent="0.15"/>
    <row r="157" s="1276" customFormat="1" ht="13.5" hidden="1" customHeight="1" x14ac:dyDescent="0.15"/>
    <row r="158" s="1276" customFormat="1" ht="13.5" hidden="1" customHeight="1" x14ac:dyDescent="0.15"/>
    <row r="159" s="1276" customFormat="1" ht="13.5" hidden="1" customHeight="1" x14ac:dyDescent="0.15"/>
    <row r="160" s="1276" customFormat="1" ht="13.5" hidden="1" customHeight="1" x14ac:dyDescent="0.15"/>
  </sheetData>
  <sheetProtection algorithmName="SHA-512" hashValue="VdUTtT9G5lC93kjrcJAV94IyTemDwcRgZxJczTO6rX+ohkabrJsLotbBZh2DAXKF/GKoy4HALl1YV4EEc0prtg==" saltValue="QWLTIMCu1eSluPVovue9E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469AF0-3DCB-447A-AFA7-982AB717D5D2}">
  <sheetPr>
    <pageSetUpPr fitToPage="1"/>
  </sheetPr>
  <dimension ref="A1:DR125"/>
  <sheetViews>
    <sheetView showGridLines="0" zoomScale="75" zoomScaleNormal="75"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497</v>
      </c>
    </row>
  </sheetData>
  <sheetProtection algorithmName="SHA-512" hashValue="Ck3dCsT+ARnuXdXoe/aHSB1tarK6Qusgr5mTMgr/ou9nW5M9mQ7Gu3BGAXREqkklt6EyJXt6QzqZPC2SdmHoww==" saltValue="z4qThbt0YvSKNLuIHoHZa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49472-A84C-4BE6-9E8F-9DA8561F20CC}">
  <sheetPr>
    <pageSetUpPr fitToPage="1"/>
  </sheetPr>
  <dimension ref="A1:DR125"/>
  <sheetViews>
    <sheetView showGridLines="0" zoomScale="75" zoomScaleNormal="75"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497</v>
      </c>
    </row>
  </sheetData>
  <sheetProtection algorithmName="SHA-512" hashValue="t1ZHZ1hV/iC1hf81lf8MpypZsOyVSQ0wxs66C1rB6RtAo6Kv0Er5HCpBOqyU3UFYhkZJbiSR7oYowc1PhDnUqw==" saltValue="AouBq6tU8arfVjUi1MgsW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548</v>
      </c>
      <c r="G2" s="157"/>
      <c r="H2" s="158"/>
    </row>
    <row r="3" spans="1:8" x14ac:dyDescent="0.15">
      <c r="A3" s="154" t="s">
        <v>541</v>
      </c>
      <c r="B3" s="159"/>
      <c r="C3" s="160"/>
      <c r="D3" s="161">
        <v>43725</v>
      </c>
      <c r="E3" s="162"/>
      <c r="F3" s="163">
        <v>81768</v>
      </c>
      <c r="G3" s="164"/>
      <c r="H3" s="165"/>
    </row>
    <row r="4" spans="1:8" x14ac:dyDescent="0.15">
      <c r="A4" s="166"/>
      <c r="B4" s="167"/>
      <c r="C4" s="168"/>
      <c r="D4" s="169">
        <v>23394</v>
      </c>
      <c r="E4" s="170"/>
      <c r="F4" s="171">
        <v>37917</v>
      </c>
      <c r="G4" s="172"/>
      <c r="H4" s="173"/>
    </row>
    <row r="5" spans="1:8" x14ac:dyDescent="0.15">
      <c r="A5" s="154" t="s">
        <v>543</v>
      </c>
      <c r="B5" s="159"/>
      <c r="C5" s="160"/>
      <c r="D5" s="161">
        <v>45923</v>
      </c>
      <c r="E5" s="162"/>
      <c r="F5" s="163">
        <v>65876</v>
      </c>
      <c r="G5" s="164"/>
      <c r="H5" s="165"/>
    </row>
    <row r="6" spans="1:8" x14ac:dyDescent="0.15">
      <c r="A6" s="166"/>
      <c r="B6" s="167"/>
      <c r="C6" s="168"/>
      <c r="D6" s="169">
        <v>24064</v>
      </c>
      <c r="E6" s="170"/>
      <c r="F6" s="171">
        <v>36484</v>
      </c>
      <c r="G6" s="172"/>
      <c r="H6" s="173"/>
    </row>
    <row r="7" spans="1:8" x14ac:dyDescent="0.15">
      <c r="A7" s="154" t="s">
        <v>544</v>
      </c>
      <c r="B7" s="159"/>
      <c r="C7" s="160"/>
      <c r="D7" s="161">
        <v>57792</v>
      </c>
      <c r="E7" s="162"/>
      <c r="F7" s="163">
        <v>68468</v>
      </c>
      <c r="G7" s="164"/>
      <c r="H7" s="165"/>
    </row>
    <row r="8" spans="1:8" x14ac:dyDescent="0.15">
      <c r="A8" s="166"/>
      <c r="B8" s="167"/>
      <c r="C8" s="168"/>
      <c r="D8" s="169">
        <v>32314</v>
      </c>
      <c r="E8" s="170"/>
      <c r="F8" s="171">
        <v>34140</v>
      </c>
      <c r="G8" s="172"/>
      <c r="H8" s="173"/>
    </row>
    <row r="9" spans="1:8" x14ac:dyDescent="0.15">
      <c r="A9" s="154" t="s">
        <v>545</v>
      </c>
      <c r="B9" s="159"/>
      <c r="C9" s="160"/>
      <c r="D9" s="161">
        <v>66015</v>
      </c>
      <c r="E9" s="162"/>
      <c r="F9" s="163">
        <v>69729</v>
      </c>
      <c r="G9" s="164"/>
      <c r="H9" s="165"/>
    </row>
    <row r="10" spans="1:8" x14ac:dyDescent="0.15">
      <c r="A10" s="166"/>
      <c r="B10" s="167"/>
      <c r="C10" s="168"/>
      <c r="D10" s="169">
        <v>44634</v>
      </c>
      <c r="E10" s="170"/>
      <c r="F10" s="171">
        <v>38908</v>
      </c>
      <c r="G10" s="172"/>
      <c r="H10" s="173"/>
    </row>
    <row r="11" spans="1:8" x14ac:dyDescent="0.15">
      <c r="A11" s="154" t="s">
        <v>546</v>
      </c>
      <c r="B11" s="159"/>
      <c r="C11" s="160"/>
      <c r="D11" s="161">
        <v>149157</v>
      </c>
      <c r="E11" s="162"/>
      <c r="F11" s="163">
        <v>74581</v>
      </c>
      <c r="G11" s="164"/>
      <c r="H11" s="165"/>
    </row>
    <row r="12" spans="1:8" x14ac:dyDescent="0.15">
      <c r="A12" s="166"/>
      <c r="B12" s="167"/>
      <c r="C12" s="174"/>
      <c r="D12" s="169">
        <v>130677</v>
      </c>
      <c r="E12" s="170"/>
      <c r="F12" s="171">
        <v>41563</v>
      </c>
      <c r="G12" s="172"/>
      <c r="H12" s="173"/>
    </row>
    <row r="13" spans="1:8" x14ac:dyDescent="0.15">
      <c r="A13" s="154"/>
      <c r="B13" s="159"/>
      <c r="C13" s="175"/>
      <c r="D13" s="176">
        <v>72522</v>
      </c>
      <c r="E13" s="177"/>
      <c r="F13" s="178">
        <v>72084</v>
      </c>
      <c r="G13" s="179"/>
      <c r="H13" s="165"/>
    </row>
    <row r="14" spans="1:8" x14ac:dyDescent="0.15">
      <c r="A14" s="166"/>
      <c r="B14" s="167"/>
      <c r="C14" s="168"/>
      <c r="D14" s="169">
        <v>51017</v>
      </c>
      <c r="E14" s="170"/>
      <c r="F14" s="171">
        <v>37802</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3.06</v>
      </c>
      <c r="C19" s="180">
        <f>ROUND(VALUE(SUBSTITUTE(実質収支比率等に係る経年分析!G$48,"▲","-")),2)</f>
        <v>2.83</v>
      </c>
      <c r="D19" s="180">
        <f>ROUND(VALUE(SUBSTITUTE(実質収支比率等に係る経年分析!H$48,"▲","-")),2)</f>
        <v>2.39</v>
      </c>
      <c r="E19" s="180">
        <f>ROUND(VALUE(SUBSTITUTE(実質収支比率等に係る経年分析!I$48,"▲","-")),2)</f>
        <v>3.42</v>
      </c>
      <c r="F19" s="180">
        <f>ROUND(VALUE(SUBSTITUTE(実質収支比率等に係る経年分析!J$48,"▲","-")),2)</f>
        <v>3.87</v>
      </c>
    </row>
    <row r="20" spans="1:11" x14ac:dyDescent="0.15">
      <c r="A20" s="180" t="s">
        <v>55</v>
      </c>
      <c r="B20" s="180">
        <f>ROUND(VALUE(SUBSTITUTE(実質収支比率等に係る経年分析!F$47,"▲","-")),2)</f>
        <v>35.71</v>
      </c>
      <c r="C20" s="180">
        <f>ROUND(VALUE(SUBSTITUTE(実質収支比率等に係る経年分析!G$47,"▲","-")),2)</f>
        <v>37.35</v>
      </c>
      <c r="D20" s="180">
        <f>ROUND(VALUE(SUBSTITUTE(実質収支比率等に係る経年分析!H$47,"▲","-")),2)</f>
        <v>39.270000000000003</v>
      </c>
      <c r="E20" s="180">
        <f>ROUND(VALUE(SUBSTITUTE(実質収支比率等に係る経年分析!I$47,"▲","-")),2)</f>
        <v>36.53</v>
      </c>
      <c r="F20" s="180">
        <f>ROUND(VALUE(SUBSTITUTE(実質収支比率等に係る経年分析!J$47,"▲","-")),2)</f>
        <v>36.92</v>
      </c>
    </row>
    <row r="21" spans="1:11" x14ac:dyDescent="0.15">
      <c r="A21" s="180" t="s">
        <v>56</v>
      </c>
      <c r="B21" s="180">
        <f>IF(ISNUMBER(VALUE(SUBSTITUTE(実質収支比率等に係る経年分析!F$49,"▲","-"))),ROUND(VALUE(SUBSTITUTE(実質収支比率等に係る経年分析!F$49,"▲","-")),2),NA())</f>
        <v>0.85</v>
      </c>
      <c r="C21" s="180">
        <f>IF(ISNUMBER(VALUE(SUBSTITUTE(実質収支比率等に係る経年分析!G$49,"▲","-"))),ROUND(VALUE(SUBSTITUTE(実質収支比率等に係る経年分析!G$49,"▲","-")),2),NA())</f>
        <v>0.56999999999999995</v>
      </c>
      <c r="D21" s="180">
        <f>IF(ISNUMBER(VALUE(SUBSTITUTE(実質収支比率等に係る経年分析!H$49,"▲","-"))),ROUND(VALUE(SUBSTITUTE(実質収支比率等に係る経年分析!H$49,"▲","-")),2),NA())</f>
        <v>0.45</v>
      </c>
      <c r="E21" s="180">
        <f>IF(ISNUMBER(VALUE(SUBSTITUTE(実質収支比率等に係る経年分析!I$49,"▲","-"))),ROUND(VALUE(SUBSTITUTE(実質収支比率等に係る経年分析!I$49,"▲","-")),2),NA())</f>
        <v>-2.2799999999999998</v>
      </c>
      <c r="F21" s="180">
        <f>IF(ISNUMBER(VALUE(SUBSTITUTE(実質収支比率等に係る経年分析!J$49,"▲","-"))),ROUND(VALUE(SUBSTITUTE(実質収支比率等に係る経年分析!J$49,"▲","-")),2),NA())</f>
        <v>-1.74</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介護保険特別会計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0.64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0.78</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0.47</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0.28000000000000003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0.14000000000000001</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0.97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1.56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1.1499999999999999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1.33</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0.97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0.99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1.21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1.26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1.62</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3.05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2.83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2.39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3.42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3.87</v>
      </c>
    </row>
    <row r="35" spans="1:16" x14ac:dyDescent="0.15">
      <c r="A35" s="181" t="str">
        <f>IF(連結実質赤字比率に係る赤字・黒字の構成分析!C$35="",NA(),連結実質赤字比率に係る赤字・黒字の構成分析!C$35)</f>
        <v>都市開発事業会計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7.46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8.39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4.04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3.97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3.99</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29.43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34.89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37.46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33.72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31.14</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2458</v>
      </c>
      <c r="E42" s="182"/>
      <c r="F42" s="182"/>
      <c r="G42" s="182">
        <f>'実質公債費比率（分子）の構造'!L$52</f>
        <v>2503</v>
      </c>
      <c r="H42" s="182"/>
      <c r="I42" s="182"/>
      <c r="J42" s="182">
        <f>'実質公債費比率（分子）の構造'!M$52</f>
        <v>2473</v>
      </c>
      <c r="K42" s="182"/>
      <c r="L42" s="182"/>
      <c r="M42" s="182">
        <f>'実質公債費比率（分子）の構造'!N$52</f>
        <v>2456</v>
      </c>
      <c r="N42" s="182"/>
      <c r="O42" s="182"/>
      <c r="P42" s="182">
        <f>'実質公債費比率（分子）の構造'!O$52</f>
        <v>2203</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6</v>
      </c>
      <c r="C44" s="182"/>
      <c r="D44" s="182"/>
      <c r="E44" s="182">
        <f>'実質公債費比率（分子）の構造'!L$50</f>
        <v>5</v>
      </c>
      <c r="F44" s="182"/>
      <c r="G44" s="182"/>
      <c r="H44" s="182">
        <f>'実質公債費比率（分子）の構造'!M$50</f>
        <v>5</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76</v>
      </c>
      <c r="C45" s="182"/>
      <c r="D45" s="182"/>
      <c r="E45" s="182">
        <f>'実質公債費比率（分子）の構造'!L$49</f>
        <v>263</v>
      </c>
      <c r="F45" s="182"/>
      <c r="G45" s="182"/>
      <c r="H45" s="182">
        <f>'実質公債費比率（分子）の構造'!M$49</f>
        <v>289</v>
      </c>
      <c r="I45" s="182"/>
      <c r="J45" s="182"/>
      <c r="K45" s="182">
        <f>'実質公債費比率（分子）の構造'!N$49</f>
        <v>261</v>
      </c>
      <c r="L45" s="182"/>
      <c r="M45" s="182"/>
      <c r="N45" s="182">
        <f>'実質公債費比率（分子）の構造'!O$49</f>
        <v>242</v>
      </c>
      <c r="O45" s="182"/>
      <c r="P45" s="182"/>
    </row>
    <row r="46" spans="1:16" x14ac:dyDescent="0.15">
      <c r="A46" s="182" t="s">
        <v>67</v>
      </c>
      <c r="B46" s="182">
        <f>'実質公債費比率（分子）の構造'!K$48</f>
        <v>836</v>
      </c>
      <c r="C46" s="182"/>
      <c r="D46" s="182"/>
      <c r="E46" s="182">
        <f>'実質公債費比率（分子）の構造'!L$48</f>
        <v>711</v>
      </c>
      <c r="F46" s="182"/>
      <c r="G46" s="182"/>
      <c r="H46" s="182">
        <f>'実質公債費比率（分子）の構造'!M$48</f>
        <v>595</v>
      </c>
      <c r="I46" s="182"/>
      <c r="J46" s="182"/>
      <c r="K46" s="182">
        <f>'実質公債費比率（分子）の構造'!N$48</f>
        <v>580</v>
      </c>
      <c r="L46" s="182"/>
      <c r="M46" s="182"/>
      <c r="N46" s="182">
        <f>'実質公債費比率（分子）の構造'!O$48</f>
        <v>586</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1772</v>
      </c>
      <c r="C49" s="182"/>
      <c r="D49" s="182"/>
      <c r="E49" s="182">
        <f>'実質公債費比率（分子）の構造'!L$45</f>
        <v>1944</v>
      </c>
      <c r="F49" s="182"/>
      <c r="G49" s="182"/>
      <c r="H49" s="182">
        <f>'実質公債費比率（分子）の構造'!M$45</f>
        <v>2012</v>
      </c>
      <c r="I49" s="182"/>
      <c r="J49" s="182"/>
      <c r="K49" s="182">
        <f>'実質公債費比率（分子）の構造'!N$45</f>
        <v>1893</v>
      </c>
      <c r="L49" s="182"/>
      <c r="M49" s="182"/>
      <c r="N49" s="182">
        <f>'実質公債費比率（分子）の構造'!O$45</f>
        <v>1836</v>
      </c>
      <c r="O49" s="182"/>
      <c r="P49" s="182"/>
    </row>
    <row r="50" spans="1:16" x14ac:dyDescent="0.15">
      <c r="A50" s="182" t="s">
        <v>71</v>
      </c>
      <c r="B50" s="182" t="e">
        <f>NA()</f>
        <v>#N/A</v>
      </c>
      <c r="C50" s="182">
        <f>IF(ISNUMBER('実質公債費比率（分子）の構造'!K$53),'実質公債費比率（分子）の構造'!K$53,NA())</f>
        <v>232</v>
      </c>
      <c r="D50" s="182" t="e">
        <f>NA()</f>
        <v>#N/A</v>
      </c>
      <c r="E50" s="182" t="e">
        <f>NA()</f>
        <v>#N/A</v>
      </c>
      <c r="F50" s="182">
        <f>IF(ISNUMBER('実質公債費比率（分子）の構造'!L$53),'実質公債費比率（分子）の構造'!L$53,NA())</f>
        <v>420</v>
      </c>
      <c r="G50" s="182" t="e">
        <f>NA()</f>
        <v>#N/A</v>
      </c>
      <c r="H50" s="182" t="e">
        <f>NA()</f>
        <v>#N/A</v>
      </c>
      <c r="I50" s="182">
        <f>IF(ISNUMBER('実質公債費比率（分子）の構造'!M$53),'実質公債費比率（分子）の構造'!M$53,NA())</f>
        <v>428</v>
      </c>
      <c r="J50" s="182" t="e">
        <f>NA()</f>
        <v>#N/A</v>
      </c>
      <c r="K50" s="182" t="e">
        <f>NA()</f>
        <v>#N/A</v>
      </c>
      <c r="L50" s="182">
        <f>IF(ISNUMBER('実質公債費比率（分子）の構造'!N$53),'実質公債費比率（分子）の構造'!N$53,NA())</f>
        <v>278</v>
      </c>
      <c r="M50" s="182" t="e">
        <f>NA()</f>
        <v>#N/A</v>
      </c>
      <c r="N50" s="182" t="e">
        <f>NA()</f>
        <v>#N/A</v>
      </c>
      <c r="O50" s="182">
        <f>IF(ISNUMBER('実質公債費比率（分子）の構造'!O$53),'実質公債費比率（分子）の構造'!O$53,NA())</f>
        <v>461</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23127</v>
      </c>
      <c r="E56" s="181"/>
      <c r="F56" s="181"/>
      <c r="G56" s="181">
        <f>'将来負担比率（分子）の構造'!J$52</f>
        <v>22759</v>
      </c>
      <c r="H56" s="181"/>
      <c r="I56" s="181"/>
      <c r="J56" s="181">
        <f>'将来負担比率（分子）の構造'!K$52</f>
        <v>21698</v>
      </c>
      <c r="K56" s="181"/>
      <c r="L56" s="181"/>
      <c r="M56" s="181">
        <f>'将来負担比率（分子）の構造'!L$52</f>
        <v>20806</v>
      </c>
      <c r="N56" s="181"/>
      <c r="O56" s="181"/>
      <c r="P56" s="181">
        <f>'将来負担比率（分子）の構造'!M$52</f>
        <v>20509</v>
      </c>
    </row>
    <row r="57" spans="1:16" x14ac:dyDescent="0.15">
      <c r="A57" s="181" t="s">
        <v>42</v>
      </c>
      <c r="B57" s="181"/>
      <c r="C57" s="181"/>
      <c r="D57" s="181">
        <f>'将来負担比率（分子）の構造'!I$51</f>
        <v>1819</v>
      </c>
      <c r="E57" s="181"/>
      <c r="F57" s="181"/>
      <c r="G57" s="181">
        <f>'将来負担比率（分子）の構造'!J$51</f>
        <v>1718</v>
      </c>
      <c r="H57" s="181"/>
      <c r="I57" s="181"/>
      <c r="J57" s="181">
        <f>'将来負担比率（分子）の構造'!K$51</f>
        <v>1587</v>
      </c>
      <c r="K57" s="181"/>
      <c r="L57" s="181"/>
      <c r="M57" s="181">
        <f>'将来負担比率（分子）の構造'!L$51</f>
        <v>1471</v>
      </c>
      <c r="N57" s="181"/>
      <c r="O57" s="181"/>
      <c r="P57" s="181">
        <f>'将来負担比率（分子）の構造'!M$51</f>
        <v>1412</v>
      </c>
    </row>
    <row r="58" spans="1:16" x14ac:dyDescent="0.15">
      <c r="A58" s="181" t="s">
        <v>41</v>
      </c>
      <c r="B58" s="181"/>
      <c r="C58" s="181"/>
      <c r="D58" s="181">
        <f>'将来負担比率（分子）の構造'!I$50</f>
        <v>9922</v>
      </c>
      <c r="E58" s="181"/>
      <c r="F58" s="181"/>
      <c r="G58" s="181">
        <f>'将来負担比率（分子）の構造'!J$50</f>
        <v>9958</v>
      </c>
      <c r="H58" s="181"/>
      <c r="I58" s="181"/>
      <c r="J58" s="181">
        <f>'将来負担比率（分子）の構造'!K$50</f>
        <v>10030</v>
      </c>
      <c r="K58" s="181"/>
      <c r="L58" s="181"/>
      <c r="M58" s="181">
        <f>'将来負担比率（分子）の構造'!L$50</f>
        <v>9922</v>
      </c>
      <c r="N58" s="181"/>
      <c r="O58" s="181"/>
      <c r="P58" s="181">
        <f>'将来負担比率（分子）の構造'!M$50</f>
        <v>7839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87</v>
      </c>
      <c r="C61" s="181"/>
      <c r="D61" s="181"/>
      <c r="E61" s="181">
        <f>'将来負担比率（分子）の構造'!J$46</f>
        <v>87</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3112</v>
      </c>
      <c r="C62" s="181"/>
      <c r="D62" s="181"/>
      <c r="E62" s="181">
        <f>'将来負担比率（分子）の構造'!J$45</f>
        <v>3023</v>
      </c>
      <c r="F62" s="181"/>
      <c r="G62" s="181"/>
      <c r="H62" s="181">
        <f>'将来負担比率（分子）の構造'!K$45</f>
        <v>2793</v>
      </c>
      <c r="I62" s="181"/>
      <c r="J62" s="181"/>
      <c r="K62" s="181">
        <f>'将来負担比率（分子）の構造'!L$45</f>
        <v>2788</v>
      </c>
      <c r="L62" s="181"/>
      <c r="M62" s="181"/>
      <c r="N62" s="181">
        <f>'将来負担比率（分子）の構造'!M$45</f>
        <v>2681</v>
      </c>
      <c r="O62" s="181"/>
      <c r="P62" s="181"/>
    </row>
    <row r="63" spans="1:16" x14ac:dyDescent="0.15">
      <c r="A63" s="181" t="s">
        <v>34</v>
      </c>
      <c r="B63" s="181">
        <f>'将来負担比率（分子）の構造'!I$44</f>
        <v>2849</v>
      </c>
      <c r="C63" s="181"/>
      <c r="D63" s="181"/>
      <c r="E63" s="181">
        <f>'将来負担比率（分子）の構造'!J$44</f>
        <v>2731</v>
      </c>
      <c r="F63" s="181"/>
      <c r="G63" s="181"/>
      <c r="H63" s="181">
        <f>'将来負担比率（分子）の構造'!K$44</f>
        <v>2576</v>
      </c>
      <c r="I63" s="181"/>
      <c r="J63" s="181"/>
      <c r="K63" s="181">
        <f>'将来負担比率（分子）の構造'!L$44</f>
        <v>2584</v>
      </c>
      <c r="L63" s="181"/>
      <c r="M63" s="181"/>
      <c r="N63" s="181">
        <f>'将来負担比率（分子）の構造'!M$44</f>
        <v>2496</v>
      </c>
      <c r="O63" s="181"/>
      <c r="P63" s="181"/>
    </row>
    <row r="64" spans="1:16" x14ac:dyDescent="0.15">
      <c r="A64" s="181" t="s">
        <v>33</v>
      </c>
      <c r="B64" s="181">
        <f>'将来負担比率（分子）の構造'!I$43</f>
        <v>7759</v>
      </c>
      <c r="C64" s="181"/>
      <c r="D64" s="181"/>
      <c r="E64" s="181">
        <f>'将来負担比率（分子）の構造'!J$43</f>
        <v>6987</v>
      </c>
      <c r="F64" s="181"/>
      <c r="G64" s="181"/>
      <c r="H64" s="181">
        <f>'将来負担比率（分子）の構造'!K$43</f>
        <v>5843</v>
      </c>
      <c r="I64" s="181"/>
      <c r="J64" s="181"/>
      <c r="K64" s="181">
        <f>'将来負担比率（分子）の構造'!L$43</f>
        <v>4802</v>
      </c>
      <c r="L64" s="181"/>
      <c r="M64" s="181"/>
      <c r="N64" s="181">
        <f>'将来負担比率（分子）の構造'!M$43</f>
        <v>4203</v>
      </c>
      <c r="O64" s="181"/>
      <c r="P64" s="181"/>
    </row>
    <row r="65" spans="1:16" x14ac:dyDescent="0.15">
      <c r="A65" s="181" t="s">
        <v>32</v>
      </c>
      <c r="B65" s="181">
        <f>'将来負担比率（分子）の構造'!I$42</f>
        <v>10</v>
      </c>
      <c r="C65" s="181"/>
      <c r="D65" s="181"/>
      <c r="E65" s="181">
        <f>'将来負担比率（分子）の構造'!J$42</f>
        <v>5</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18420</v>
      </c>
      <c r="C66" s="181"/>
      <c r="D66" s="181"/>
      <c r="E66" s="181">
        <f>'将来負担比率（分子）の構造'!J$41</f>
        <v>18243</v>
      </c>
      <c r="F66" s="181"/>
      <c r="G66" s="181"/>
      <c r="H66" s="181">
        <f>'将来負担比率（分子）の構造'!K$41</f>
        <v>18522</v>
      </c>
      <c r="I66" s="181"/>
      <c r="J66" s="181"/>
      <c r="K66" s="181">
        <f>'将来負担比率（分子）の構造'!L$41</f>
        <v>18948</v>
      </c>
      <c r="L66" s="181"/>
      <c r="M66" s="181"/>
      <c r="N66" s="181">
        <f>'将来負担比率（分子）の構造'!M$41</f>
        <v>21557</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1178</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4482</v>
      </c>
      <c r="C72" s="185">
        <f>基金残高に係る経年分析!G55</f>
        <v>4234</v>
      </c>
      <c r="D72" s="185">
        <f>基金残高に係る経年分析!H55</f>
        <v>4193</v>
      </c>
    </row>
    <row r="73" spans="1:16" x14ac:dyDescent="0.15">
      <c r="A73" s="184" t="s">
        <v>78</v>
      </c>
      <c r="B73" s="185">
        <f>基金残高に係る経年分析!F56</f>
        <v>941</v>
      </c>
      <c r="C73" s="185">
        <f>基金残高に係る経年分析!G56</f>
        <v>948</v>
      </c>
      <c r="D73" s="185">
        <f>基金残高に係る経年分析!H56</f>
        <v>952</v>
      </c>
    </row>
    <row r="74" spans="1:16" x14ac:dyDescent="0.15">
      <c r="A74" s="184" t="s">
        <v>79</v>
      </c>
      <c r="B74" s="185">
        <f>基金残高に係る経年分析!F57</f>
        <v>3601</v>
      </c>
      <c r="C74" s="185">
        <f>基金残高に係る経年分析!G57</f>
        <v>4101</v>
      </c>
      <c r="D74" s="185">
        <f>基金残高に係る経年分析!H57</f>
        <v>2551</v>
      </c>
    </row>
  </sheetData>
  <sheetProtection algorithmName="SHA-512" hashValue="bBnBce4l0OsZs3tgfbTMSd+nTV4K1t5PYcMyOXroDWqdB+/2ndl17jy9ExxxYSghRgeUMNfNgo87PAKG8TqMlw==" saltValue="trfnTlbI4ZV4gLAWyNj1l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Q1" workbookViewId="0">
      <selection activeCell="AQ1" sqref="AQ1"/>
    </sheetView>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213</v>
      </c>
      <c r="DI1" s="760"/>
      <c r="DJ1" s="760"/>
      <c r="DK1" s="760"/>
      <c r="DL1" s="760"/>
      <c r="DM1" s="760"/>
      <c r="DN1" s="761"/>
      <c r="DO1" s="226"/>
      <c r="DP1" s="759" t="s">
        <v>214</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216</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217</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218</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219</v>
      </c>
      <c r="S4" s="702"/>
      <c r="T4" s="702"/>
      <c r="U4" s="702"/>
      <c r="V4" s="702"/>
      <c r="W4" s="702"/>
      <c r="X4" s="702"/>
      <c r="Y4" s="703"/>
      <c r="Z4" s="701" t="s">
        <v>220</v>
      </c>
      <c r="AA4" s="702"/>
      <c r="AB4" s="702"/>
      <c r="AC4" s="703"/>
      <c r="AD4" s="701" t="s">
        <v>221</v>
      </c>
      <c r="AE4" s="702"/>
      <c r="AF4" s="702"/>
      <c r="AG4" s="702"/>
      <c r="AH4" s="702"/>
      <c r="AI4" s="702"/>
      <c r="AJ4" s="702"/>
      <c r="AK4" s="703"/>
      <c r="AL4" s="701" t="s">
        <v>220</v>
      </c>
      <c r="AM4" s="702"/>
      <c r="AN4" s="702"/>
      <c r="AO4" s="703"/>
      <c r="AP4" s="762" t="s">
        <v>222</v>
      </c>
      <c r="AQ4" s="762"/>
      <c r="AR4" s="762"/>
      <c r="AS4" s="762"/>
      <c r="AT4" s="762"/>
      <c r="AU4" s="762"/>
      <c r="AV4" s="762"/>
      <c r="AW4" s="762"/>
      <c r="AX4" s="762"/>
      <c r="AY4" s="762"/>
      <c r="AZ4" s="762"/>
      <c r="BA4" s="762"/>
      <c r="BB4" s="762"/>
      <c r="BC4" s="762"/>
      <c r="BD4" s="762"/>
      <c r="BE4" s="762"/>
      <c r="BF4" s="762"/>
      <c r="BG4" s="762" t="s">
        <v>223</v>
      </c>
      <c r="BH4" s="762"/>
      <c r="BI4" s="762"/>
      <c r="BJ4" s="762"/>
      <c r="BK4" s="762"/>
      <c r="BL4" s="762"/>
      <c r="BM4" s="762"/>
      <c r="BN4" s="762"/>
      <c r="BO4" s="762" t="s">
        <v>220</v>
      </c>
      <c r="BP4" s="762"/>
      <c r="BQ4" s="762"/>
      <c r="BR4" s="762"/>
      <c r="BS4" s="762" t="s">
        <v>224</v>
      </c>
      <c r="BT4" s="762"/>
      <c r="BU4" s="762"/>
      <c r="BV4" s="762"/>
      <c r="BW4" s="762"/>
      <c r="BX4" s="762"/>
      <c r="BY4" s="762"/>
      <c r="BZ4" s="762"/>
      <c r="CA4" s="762"/>
      <c r="CB4" s="762"/>
      <c r="CD4" s="744" t="s">
        <v>225</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6" t="s">
        <v>226</v>
      </c>
      <c r="C5" s="707"/>
      <c r="D5" s="707"/>
      <c r="E5" s="707"/>
      <c r="F5" s="707"/>
      <c r="G5" s="707"/>
      <c r="H5" s="707"/>
      <c r="I5" s="707"/>
      <c r="J5" s="707"/>
      <c r="K5" s="707"/>
      <c r="L5" s="707"/>
      <c r="M5" s="707"/>
      <c r="N5" s="707"/>
      <c r="O5" s="707"/>
      <c r="P5" s="707"/>
      <c r="Q5" s="708"/>
      <c r="R5" s="695">
        <v>7318192</v>
      </c>
      <c r="S5" s="696"/>
      <c r="T5" s="696"/>
      <c r="U5" s="696"/>
      <c r="V5" s="696"/>
      <c r="W5" s="696"/>
      <c r="X5" s="696"/>
      <c r="Y5" s="739"/>
      <c r="Z5" s="757">
        <v>29.3</v>
      </c>
      <c r="AA5" s="757"/>
      <c r="AB5" s="757"/>
      <c r="AC5" s="757"/>
      <c r="AD5" s="758">
        <v>7040724</v>
      </c>
      <c r="AE5" s="758"/>
      <c r="AF5" s="758"/>
      <c r="AG5" s="758"/>
      <c r="AH5" s="758"/>
      <c r="AI5" s="758"/>
      <c r="AJ5" s="758"/>
      <c r="AK5" s="758"/>
      <c r="AL5" s="740">
        <v>64.099999999999994</v>
      </c>
      <c r="AM5" s="711"/>
      <c r="AN5" s="711"/>
      <c r="AO5" s="741"/>
      <c r="AP5" s="706" t="s">
        <v>227</v>
      </c>
      <c r="AQ5" s="707"/>
      <c r="AR5" s="707"/>
      <c r="AS5" s="707"/>
      <c r="AT5" s="707"/>
      <c r="AU5" s="707"/>
      <c r="AV5" s="707"/>
      <c r="AW5" s="707"/>
      <c r="AX5" s="707"/>
      <c r="AY5" s="707"/>
      <c r="AZ5" s="707"/>
      <c r="BA5" s="707"/>
      <c r="BB5" s="707"/>
      <c r="BC5" s="707"/>
      <c r="BD5" s="707"/>
      <c r="BE5" s="707"/>
      <c r="BF5" s="708"/>
      <c r="BG5" s="640">
        <v>7040724</v>
      </c>
      <c r="BH5" s="641"/>
      <c r="BI5" s="641"/>
      <c r="BJ5" s="641"/>
      <c r="BK5" s="641"/>
      <c r="BL5" s="641"/>
      <c r="BM5" s="641"/>
      <c r="BN5" s="642"/>
      <c r="BO5" s="677">
        <v>96.2</v>
      </c>
      <c r="BP5" s="677"/>
      <c r="BQ5" s="677"/>
      <c r="BR5" s="677"/>
      <c r="BS5" s="678">
        <v>95273</v>
      </c>
      <c r="BT5" s="678"/>
      <c r="BU5" s="678"/>
      <c r="BV5" s="678"/>
      <c r="BW5" s="678"/>
      <c r="BX5" s="678"/>
      <c r="BY5" s="678"/>
      <c r="BZ5" s="678"/>
      <c r="CA5" s="678"/>
      <c r="CB5" s="737"/>
      <c r="CD5" s="744" t="s">
        <v>222</v>
      </c>
      <c r="CE5" s="745"/>
      <c r="CF5" s="745"/>
      <c r="CG5" s="745"/>
      <c r="CH5" s="745"/>
      <c r="CI5" s="745"/>
      <c r="CJ5" s="745"/>
      <c r="CK5" s="745"/>
      <c r="CL5" s="745"/>
      <c r="CM5" s="745"/>
      <c r="CN5" s="745"/>
      <c r="CO5" s="745"/>
      <c r="CP5" s="745"/>
      <c r="CQ5" s="746"/>
      <c r="CR5" s="744" t="s">
        <v>228</v>
      </c>
      <c r="CS5" s="745"/>
      <c r="CT5" s="745"/>
      <c r="CU5" s="745"/>
      <c r="CV5" s="745"/>
      <c r="CW5" s="745"/>
      <c r="CX5" s="745"/>
      <c r="CY5" s="746"/>
      <c r="CZ5" s="744" t="s">
        <v>220</v>
      </c>
      <c r="DA5" s="745"/>
      <c r="DB5" s="745"/>
      <c r="DC5" s="746"/>
      <c r="DD5" s="744" t="s">
        <v>229</v>
      </c>
      <c r="DE5" s="745"/>
      <c r="DF5" s="745"/>
      <c r="DG5" s="745"/>
      <c r="DH5" s="745"/>
      <c r="DI5" s="745"/>
      <c r="DJ5" s="745"/>
      <c r="DK5" s="745"/>
      <c r="DL5" s="745"/>
      <c r="DM5" s="745"/>
      <c r="DN5" s="745"/>
      <c r="DO5" s="745"/>
      <c r="DP5" s="746"/>
      <c r="DQ5" s="744" t="s">
        <v>230</v>
      </c>
      <c r="DR5" s="745"/>
      <c r="DS5" s="745"/>
      <c r="DT5" s="745"/>
      <c r="DU5" s="745"/>
      <c r="DV5" s="745"/>
      <c r="DW5" s="745"/>
      <c r="DX5" s="745"/>
      <c r="DY5" s="745"/>
      <c r="DZ5" s="745"/>
      <c r="EA5" s="745"/>
      <c r="EB5" s="745"/>
      <c r="EC5" s="746"/>
    </row>
    <row r="6" spans="2:143" ht="11.25" customHeight="1" x14ac:dyDescent="0.15">
      <c r="B6" s="637" t="s">
        <v>231</v>
      </c>
      <c r="C6" s="638"/>
      <c r="D6" s="638"/>
      <c r="E6" s="638"/>
      <c r="F6" s="638"/>
      <c r="G6" s="638"/>
      <c r="H6" s="638"/>
      <c r="I6" s="638"/>
      <c r="J6" s="638"/>
      <c r="K6" s="638"/>
      <c r="L6" s="638"/>
      <c r="M6" s="638"/>
      <c r="N6" s="638"/>
      <c r="O6" s="638"/>
      <c r="P6" s="638"/>
      <c r="Q6" s="639"/>
      <c r="R6" s="640">
        <v>169907</v>
      </c>
      <c r="S6" s="641"/>
      <c r="T6" s="641"/>
      <c r="U6" s="641"/>
      <c r="V6" s="641"/>
      <c r="W6" s="641"/>
      <c r="X6" s="641"/>
      <c r="Y6" s="642"/>
      <c r="Z6" s="677">
        <v>0.7</v>
      </c>
      <c r="AA6" s="677"/>
      <c r="AB6" s="677"/>
      <c r="AC6" s="677"/>
      <c r="AD6" s="678">
        <v>169907</v>
      </c>
      <c r="AE6" s="678"/>
      <c r="AF6" s="678"/>
      <c r="AG6" s="678"/>
      <c r="AH6" s="678"/>
      <c r="AI6" s="678"/>
      <c r="AJ6" s="678"/>
      <c r="AK6" s="678"/>
      <c r="AL6" s="643">
        <v>1.5</v>
      </c>
      <c r="AM6" s="644"/>
      <c r="AN6" s="644"/>
      <c r="AO6" s="679"/>
      <c r="AP6" s="637" t="s">
        <v>232</v>
      </c>
      <c r="AQ6" s="638"/>
      <c r="AR6" s="638"/>
      <c r="AS6" s="638"/>
      <c r="AT6" s="638"/>
      <c r="AU6" s="638"/>
      <c r="AV6" s="638"/>
      <c r="AW6" s="638"/>
      <c r="AX6" s="638"/>
      <c r="AY6" s="638"/>
      <c r="AZ6" s="638"/>
      <c r="BA6" s="638"/>
      <c r="BB6" s="638"/>
      <c r="BC6" s="638"/>
      <c r="BD6" s="638"/>
      <c r="BE6" s="638"/>
      <c r="BF6" s="639"/>
      <c r="BG6" s="640">
        <v>7040724</v>
      </c>
      <c r="BH6" s="641"/>
      <c r="BI6" s="641"/>
      <c r="BJ6" s="641"/>
      <c r="BK6" s="641"/>
      <c r="BL6" s="641"/>
      <c r="BM6" s="641"/>
      <c r="BN6" s="642"/>
      <c r="BO6" s="677">
        <v>96.2</v>
      </c>
      <c r="BP6" s="677"/>
      <c r="BQ6" s="677"/>
      <c r="BR6" s="677"/>
      <c r="BS6" s="678">
        <v>95273</v>
      </c>
      <c r="BT6" s="678"/>
      <c r="BU6" s="678"/>
      <c r="BV6" s="678"/>
      <c r="BW6" s="678"/>
      <c r="BX6" s="678"/>
      <c r="BY6" s="678"/>
      <c r="BZ6" s="678"/>
      <c r="CA6" s="678"/>
      <c r="CB6" s="737"/>
      <c r="CD6" s="698" t="s">
        <v>233</v>
      </c>
      <c r="CE6" s="699"/>
      <c r="CF6" s="699"/>
      <c r="CG6" s="699"/>
      <c r="CH6" s="699"/>
      <c r="CI6" s="699"/>
      <c r="CJ6" s="699"/>
      <c r="CK6" s="699"/>
      <c r="CL6" s="699"/>
      <c r="CM6" s="699"/>
      <c r="CN6" s="699"/>
      <c r="CO6" s="699"/>
      <c r="CP6" s="699"/>
      <c r="CQ6" s="700"/>
      <c r="CR6" s="640">
        <v>187008</v>
      </c>
      <c r="CS6" s="641"/>
      <c r="CT6" s="641"/>
      <c r="CU6" s="641"/>
      <c r="CV6" s="641"/>
      <c r="CW6" s="641"/>
      <c r="CX6" s="641"/>
      <c r="CY6" s="642"/>
      <c r="CZ6" s="740">
        <v>0.8</v>
      </c>
      <c r="DA6" s="711"/>
      <c r="DB6" s="711"/>
      <c r="DC6" s="743"/>
      <c r="DD6" s="646" t="s">
        <v>179</v>
      </c>
      <c r="DE6" s="641"/>
      <c r="DF6" s="641"/>
      <c r="DG6" s="641"/>
      <c r="DH6" s="641"/>
      <c r="DI6" s="641"/>
      <c r="DJ6" s="641"/>
      <c r="DK6" s="641"/>
      <c r="DL6" s="641"/>
      <c r="DM6" s="641"/>
      <c r="DN6" s="641"/>
      <c r="DO6" s="641"/>
      <c r="DP6" s="642"/>
      <c r="DQ6" s="646">
        <v>187008</v>
      </c>
      <c r="DR6" s="641"/>
      <c r="DS6" s="641"/>
      <c r="DT6" s="641"/>
      <c r="DU6" s="641"/>
      <c r="DV6" s="641"/>
      <c r="DW6" s="641"/>
      <c r="DX6" s="641"/>
      <c r="DY6" s="641"/>
      <c r="DZ6" s="641"/>
      <c r="EA6" s="641"/>
      <c r="EB6" s="641"/>
      <c r="EC6" s="684"/>
    </row>
    <row r="7" spans="2:143" ht="11.25" customHeight="1" x14ac:dyDescent="0.15">
      <c r="B7" s="637" t="s">
        <v>234</v>
      </c>
      <c r="C7" s="638"/>
      <c r="D7" s="638"/>
      <c r="E7" s="638"/>
      <c r="F7" s="638"/>
      <c r="G7" s="638"/>
      <c r="H7" s="638"/>
      <c r="I7" s="638"/>
      <c r="J7" s="638"/>
      <c r="K7" s="638"/>
      <c r="L7" s="638"/>
      <c r="M7" s="638"/>
      <c r="N7" s="638"/>
      <c r="O7" s="638"/>
      <c r="P7" s="638"/>
      <c r="Q7" s="639"/>
      <c r="R7" s="640">
        <v>6162</v>
      </c>
      <c r="S7" s="641"/>
      <c r="T7" s="641"/>
      <c r="U7" s="641"/>
      <c r="V7" s="641"/>
      <c r="W7" s="641"/>
      <c r="X7" s="641"/>
      <c r="Y7" s="642"/>
      <c r="Z7" s="677">
        <v>0</v>
      </c>
      <c r="AA7" s="677"/>
      <c r="AB7" s="677"/>
      <c r="AC7" s="677"/>
      <c r="AD7" s="678">
        <v>6162</v>
      </c>
      <c r="AE7" s="678"/>
      <c r="AF7" s="678"/>
      <c r="AG7" s="678"/>
      <c r="AH7" s="678"/>
      <c r="AI7" s="678"/>
      <c r="AJ7" s="678"/>
      <c r="AK7" s="678"/>
      <c r="AL7" s="643">
        <v>0.1</v>
      </c>
      <c r="AM7" s="644"/>
      <c r="AN7" s="644"/>
      <c r="AO7" s="679"/>
      <c r="AP7" s="637" t="s">
        <v>235</v>
      </c>
      <c r="AQ7" s="638"/>
      <c r="AR7" s="638"/>
      <c r="AS7" s="638"/>
      <c r="AT7" s="638"/>
      <c r="AU7" s="638"/>
      <c r="AV7" s="638"/>
      <c r="AW7" s="638"/>
      <c r="AX7" s="638"/>
      <c r="AY7" s="638"/>
      <c r="AZ7" s="638"/>
      <c r="BA7" s="638"/>
      <c r="BB7" s="638"/>
      <c r="BC7" s="638"/>
      <c r="BD7" s="638"/>
      <c r="BE7" s="638"/>
      <c r="BF7" s="639"/>
      <c r="BG7" s="640">
        <v>2832937</v>
      </c>
      <c r="BH7" s="641"/>
      <c r="BI7" s="641"/>
      <c r="BJ7" s="641"/>
      <c r="BK7" s="641"/>
      <c r="BL7" s="641"/>
      <c r="BM7" s="641"/>
      <c r="BN7" s="642"/>
      <c r="BO7" s="677">
        <v>38.700000000000003</v>
      </c>
      <c r="BP7" s="677"/>
      <c r="BQ7" s="677"/>
      <c r="BR7" s="677"/>
      <c r="BS7" s="678">
        <v>95273</v>
      </c>
      <c r="BT7" s="678"/>
      <c r="BU7" s="678"/>
      <c r="BV7" s="678"/>
      <c r="BW7" s="678"/>
      <c r="BX7" s="678"/>
      <c r="BY7" s="678"/>
      <c r="BZ7" s="678"/>
      <c r="CA7" s="678"/>
      <c r="CB7" s="737"/>
      <c r="CD7" s="673" t="s">
        <v>236</v>
      </c>
      <c r="CE7" s="674"/>
      <c r="CF7" s="674"/>
      <c r="CG7" s="674"/>
      <c r="CH7" s="674"/>
      <c r="CI7" s="674"/>
      <c r="CJ7" s="674"/>
      <c r="CK7" s="674"/>
      <c r="CL7" s="674"/>
      <c r="CM7" s="674"/>
      <c r="CN7" s="674"/>
      <c r="CO7" s="674"/>
      <c r="CP7" s="674"/>
      <c r="CQ7" s="675"/>
      <c r="CR7" s="640">
        <v>7202204</v>
      </c>
      <c r="CS7" s="641"/>
      <c r="CT7" s="641"/>
      <c r="CU7" s="641"/>
      <c r="CV7" s="641"/>
      <c r="CW7" s="641"/>
      <c r="CX7" s="641"/>
      <c r="CY7" s="642"/>
      <c r="CZ7" s="677">
        <v>29.5</v>
      </c>
      <c r="DA7" s="677"/>
      <c r="DB7" s="677"/>
      <c r="DC7" s="677"/>
      <c r="DD7" s="646">
        <v>4567596</v>
      </c>
      <c r="DE7" s="641"/>
      <c r="DF7" s="641"/>
      <c r="DG7" s="641"/>
      <c r="DH7" s="641"/>
      <c r="DI7" s="641"/>
      <c r="DJ7" s="641"/>
      <c r="DK7" s="641"/>
      <c r="DL7" s="641"/>
      <c r="DM7" s="641"/>
      <c r="DN7" s="641"/>
      <c r="DO7" s="641"/>
      <c r="DP7" s="642"/>
      <c r="DQ7" s="646">
        <v>2044356</v>
      </c>
      <c r="DR7" s="641"/>
      <c r="DS7" s="641"/>
      <c r="DT7" s="641"/>
      <c r="DU7" s="641"/>
      <c r="DV7" s="641"/>
      <c r="DW7" s="641"/>
      <c r="DX7" s="641"/>
      <c r="DY7" s="641"/>
      <c r="DZ7" s="641"/>
      <c r="EA7" s="641"/>
      <c r="EB7" s="641"/>
      <c r="EC7" s="684"/>
    </row>
    <row r="8" spans="2:143" ht="11.25" customHeight="1" x14ac:dyDescent="0.15">
      <c r="B8" s="637" t="s">
        <v>237</v>
      </c>
      <c r="C8" s="638"/>
      <c r="D8" s="638"/>
      <c r="E8" s="638"/>
      <c r="F8" s="638"/>
      <c r="G8" s="638"/>
      <c r="H8" s="638"/>
      <c r="I8" s="638"/>
      <c r="J8" s="638"/>
      <c r="K8" s="638"/>
      <c r="L8" s="638"/>
      <c r="M8" s="638"/>
      <c r="N8" s="638"/>
      <c r="O8" s="638"/>
      <c r="P8" s="638"/>
      <c r="Q8" s="639"/>
      <c r="R8" s="640">
        <v>39966</v>
      </c>
      <c r="S8" s="641"/>
      <c r="T8" s="641"/>
      <c r="U8" s="641"/>
      <c r="V8" s="641"/>
      <c r="W8" s="641"/>
      <c r="X8" s="641"/>
      <c r="Y8" s="642"/>
      <c r="Z8" s="677">
        <v>0.2</v>
      </c>
      <c r="AA8" s="677"/>
      <c r="AB8" s="677"/>
      <c r="AC8" s="677"/>
      <c r="AD8" s="678">
        <v>39966</v>
      </c>
      <c r="AE8" s="678"/>
      <c r="AF8" s="678"/>
      <c r="AG8" s="678"/>
      <c r="AH8" s="678"/>
      <c r="AI8" s="678"/>
      <c r="AJ8" s="678"/>
      <c r="AK8" s="678"/>
      <c r="AL8" s="643">
        <v>0.4</v>
      </c>
      <c r="AM8" s="644"/>
      <c r="AN8" s="644"/>
      <c r="AO8" s="679"/>
      <c r="AP8" s="637" t="s">
        <v>238</v>
      </c>
      <c r="AQ8" s="638"/>
      <c r="AR8" s="638"/>
      <c r="AS8" s="638"/>
      <c r="AT8" s="638"/>
      <c r="AU8" s="638"/>
      <c r="AV8" s="638"/>
      <c r="AW8" s="638"/>
      <c r="AX8" s="638"/>
      <c r="AY8" s="638"/>
      <c r="AZ8" s="638"/>
      <c r="BA8" s="638"/>
      <c r="BB8" s="638"/>
      <c r="BC8" s="638"/>
      <c r="BD8" s="638"/>
      <c r="BE8" s="638"/>
      <c r="BF8" s="639"/>
      <c r="BG8" s="640">
        <v>86492</v>
      </c>
      <c r="BH8" s="641"/>
      <c r="BI8" s="641"/>
      <c r="BJ8" s="641"/>
      <c r="BK8" s="641"/>
      <c r="BL8" s="641"/>
      <c r="BM8" s="641"/>
      <c r="BN8" s="642"/>
      <c r="BO8" s="677">
        <v>1.2</v>
      </c>
      <c r="BP8" s="677"/>
      <c r="BQ8" s="677"/>
      <c r="BR8" s="677"/>
      <c r="BS8" s="646" t="s">
        <v>179</v>
      </c>
      <c r="BT8" s="641"/>
      <c r="BU8" s="641"/>
      <c r="BV8" s="641"/>
      <c r="BW8" s="641"/>
      <c r="BX8" s="641"/>
      <c r="BY8" s="641"/>
      <c r="BZ8" s="641"/>
      <c r="CA8" s="641"/>
      <c r="CB8" s="684"/>
      <c r="CD8" s="673" t="s">
        <v>239</v>
      </c>
      <c r="CE8" s="674"/>
      <c r="CF8" s="674"/>
      <c r="CG8" s="674"/>
      <c r="CH8" s="674"/>
      <c r="CI8" s="674"/>
      <c r="CJ8" s="674"/>
      <c r="CK8" s="674"/>
      <c r="CL8" s="674"/>
      <c r="CM8" s="674"/>
      <c r="CN8" s="674"/>
      <c r="CO8" s="674"/>
      <c r="CP8" s="674"/>
      <c r="CQ8" s="675"/>
      <c r="CR8" s="640">
        <v>6891037</v>
      </c>
      <c r="CS8" s="641"/>
      <c r="CT8" s="641"/>
      <c r="CU8" s="641"/>
      <c r="CV8" s="641"/>
      <c r="CW8" s="641"/>
      <c r="CX8" s="641"/>
      <c r="CY8" s="642"/>
      <c r="CZ8" s="677">
        <v>28.2</v>
      </c>
      <c r="DA8" s="677"/>
      <c r="DB8" s="677"/>
      <c r="DC8" s="677"/>
      <c r="DD8" s="646">
        <v>33076</v>
      </c>
      <c r="DE8" s="641"/>
      <c r="DF8" s="641"/>
      <c r="DG8" s="641"/>
      <c r="DH8" s="641"/>
      <c r="DI8" s="641"/>
      <c r="DJ8" s="641"/>
      <c r="DK8" s="641"/>
      <c r="DL8" s="641"/>
      <c r="DM8" s="641"/>
      <c r="DN8" s="641"/>
      <c r="DO8" s="641"/>
      <c r="DP8" s="642"/>
      <c r="DQ8" s="646">
        <v>3289666</v>
      </c>
      <c r="DR8" s="641"/>
      <c r="DS8" s="641"/>
      <c r="DT8" s="641"/>
      <c r="DU8" s="641"/>
      <c r="DV8" s="641"/>
      <c r="DW8" s="641"/>
      <c r="DX8" s="641"/>
      <c r="DY8" s="641"/>
      <c r="DZ8" s="641"/>
      <c r="EA8" s="641"/>
      <c r="EB8" s="641"/>
      <c r="EC8" s="684"/>
    </row>
    <row r="9" spans="2:143" ht="11.25" customHeight="1" x14ac:dyDescent="0.15">
      <c r="B9" s="637" t="s">
        <v>240</v>
      </c>
      <c r="C9" s="638"/>
      <c r="D9" s="638"/>
      <c r="E9" s="638"/>
      <c r="F9" s="638"/>
      <c r="G9" s="638"/>
      <c r="H9" s="638"/>
      <c r="I9" s="638"/>
      <c r="J9" s="638"/>
      <c r="K9" s="638"/>
      <c r="L9" s="638"/>
      <c r="M9" s="638"/>
      <c r="N9" s="638"/>
      <c r="O9" s="638"/>
      <c r="P9" s="638"/>
      <c r="Q9" s="639"/>
      <c r="R9" s="640">
        <v>21439</v>
      </c>
      <c r="S9" s="641"/>
      <c r="T9" s="641"/>
      <c r="U9" s="641"/>
      <c r="V9" s="641"/>
      <c r="W9" s="641"/>
      <c r="X9" s="641"/>
      <c r="Y9" s="642"/>
      <c r="Z9" s="677">
        <v>0.1</v>
      </c>
      <c r="AA9" s="677"/>
      <c r="AB9" s="677"/>
      <c r="AC9" s="677"/>
      <c r="AD9" s="678">
        <v>21439</v>
      </c>
      <c r="AE9" s="678"/>
      <c r="AF9" s="678"/>
      <c r="AG9" s="678"/>
      <c r="AH9" s="678"/>
      <c r="AI9" s="678"/>
      <c r="AJ9" s="678"/>
      <c r="AK9" s="678"/>
      <c r="AL9" s="643">
        <v>0.2</v>
      </c>
      <c r="AM9" s="644"/>
      <c r="AN9" s="644"/>
      <c r="AO9" s="679"/>
      <c r="AP9" s="637" t="s">
        <v>241</v>
      </c>
      <c r="AQ9" s="638"/>
      <c r="AR9" s="638"/>
      <c r="AS9" s="638"/>
      <c r="AT9" s="638"/>
      <c r="AU9" s="638"/>
      <c r="AV9" s="638"/>
      <c r="AW9" s="638"/>
      <c r="AX9" s="638"/>
      <c r="AY9" s="638"/>
      <c r="AZ9" s="638"/>
      <c r="BA9" s="638"/>
      <c r="BB9" s="638"/>
      <c r="BC9" s="638"/>
      <c r="BD9" s="638"/>
      <c r="BE9" s="638"/>
      <c r="BF9" s="639"/>
      <c r="BG9" s="640">
        <v>2113205</v>
      </c>
      <c r="BH9" s="641"/>
      <c r="BI9" s="641"/>
      <c r="BJ9" s="641"/>
      <c r="BK9" s="641"/>
      <c r="BL9" s="641"/>
      <c r="BM9" s="641"/>
      <c r="BN9" s="642"/>
      <c r="BO9" s="677">
        <v>28.9</v>
      </c>
      <c r="BP9" s="677"/>
      <c r="BQ9" s="677"/>
      <c r="BR9" s="677"/>
      <c r="BS9" s="646" t="s">
        <v>137</v>
      </c>
      <c r="BT9" s="641"/>
      <c r="BU9" s="641"/>
      <c r="BV9" s="641"/>
      <c r="BW9" s="641"/>
      <c r="BX9" s="641"/>
      <c r="BY9" s="641"/>
      <c r="BZ9" s="641"/>
      <c r="CA9" s="641"/>
      <c r="CB9" s="684"/>
      <c r="CD9" s="673" t="s">
        <v>242</v>
      </c>
      <c r="CE9" s="674"/>
      <c r="CF9" s="674"/>
      <c r="CG9" s="674"/>
      <c r="CH9" s="674"/>
      <c r="CI9" s="674"/>
      <c r="CJ9" s="674"/>
      <c r="CK9" s="674"/>
      <c r="CL9" s="674"/>
      <c r="CM9" s="674"/>
      <c r="CN9" s="674"/>
      <c r="CO9" s="674"/>
      <c r="CP9" s="674"/>
      <c r="CQ9" s="675"/>
      <c r="CR9" s="640">
        <v>1980338</v>
      </c>
      <c r="CS9" s="641"/>
      <c r="CT9" s="641"/>
      <c r="CU9" s="641"/>
      <c r="CV9" s="641"/>
      <c r="CW9" s="641"/>
      <c r="CX9" s="641"/>
      <c r="CY9" s="642"/>
      <c r="CZ9" s="677">
        <v>8.1</v>
      </c>
      <c r="DA9" s="677"/>
      <c r="DB9" s="677"/>
      <c r="DC9" s="677"/>
      <c r="DD9" s="646">
        <v>419209</v>
      </c>
      <c r="DE9" s="641"/>
      <c r="DF9" s="641"/>
      <c r="DG9" s="641"/>
      <c r="DH9" s="641"/>
      <c r="DI9" s="641"/>
      <c r="DJ9" s="641"/>
      <c r="DK9" s="641"/>
      <c r="DL9" s="641"/>
      <c r="DM9" s="641"/>
      <c r="DN9" s="641"/>
      <c r="DO9" s="641"/>
      <c r="DP9" s="642"/>
      <c r="DQ9" s="646">
        <v>1449134</v>
      </c>
      <c r="DR9" s="641"/>
      <c r="DS9" s="641"/>
      <c r="DT9" s="641"/>
      <c r="DU9" s="641"/>
      <c r="DV9" s="641"/>
      <c r="DW9" s="641"/>
      <c r="DX9" s="641"/>
      <c r="DY9" s="641"/>
      <c r="DZ9" s="641"/>
      <c r="EA9" s="641"/>
      <c r="EB9" s="641"/>
      <c r="EC9" s="684"/>
    </row>
    <row r="10" spans="2:143" ht="11.25" customHeight="1" x14ac:dyDescent="0.15">
      <c r="B10" s="637" t="s">
        <v>243</v>
      </c>
      <c r="C10" s="638"/>
      <c r="D10" s="638"/>
      <c r="E10" s="638"/>
      <c r="F10" s="638"/>
      <c r="G10" s="638"/>
      <c r="H10" s="638"/>
      <c r="I10" s="638"/>
      <c r="J10" s="638"/>
      <c r="K10" s="638"/>
      <c r="L10" s="638"/>
      <c r="M10" s="638"/>
      <c r="N10" s="638"/>
      <c r="O10" s="638"/>
      <c r="P10" s="638"/>
      <c r="Q10" s="639"/>
      <c r="R10" s="640" t="s">
        <v>137</v>
      </c>
      <c r="S10" s="641"/>
      <c r="T10" s="641"/>
      <c r="U10" s="641"/>
      <c r="V10" s="641"/>
      <c r="W10" s="641"/>
      <c r="X10" s="641"/>
      <c r="Y10" s="642"/>
      <c r="Z10" s="677" t="s">
        <v>179</v>
      </c>
      <c r="AA10" s="677"/>
      <c r="AB10" s="677"/>
      <c r="AC10" s="677"/>
      <c r="AD10" s="678" t="s">
        <v>137</v>
      </c>
      <c r="AE10" s="678"/>
      <c r="AF10" s="678"/>
      <c r="AG10" s="678"/>
      <c r="AH10" s="678"/>
      <c r="AI10" s="678"/>
      <c r="AJ10" s="678"/>
      <c r="AK10" s="678"/>
      <c r="AL10" s="643" t="s">
        <v>179</v>
      </c>
      <c r="AM10" s="644"/>
      <c r="AN10" s="644"/>
      <c r="AO10" s="679"/>
      <c r="AP10" s="637" t="s">
        <v>244</v>
      </c>
      <c r="AQ10" s="638"/>
      <c r="AR10" s="638"/>
      <c r="AS10" s="638"/>
      <c r="AT10" s="638"/>
      <c r="AU10" s="638"/>
      <c r="AV10" s="638"/>
      <c r="AW10" s="638"/>
      <c r="AX10" s="638"/>
      <c r="AY10" s="638"/>
      <c r="AZ10" s="638"/>
      <c r="BA10" s="638"/>
      <c r="BB10" s="638"/>
      <c r="BC10" s="638"/>
      <c r="BD10" s="638"/>
      <c r="BE10" s="638"/>
      <c r="BF10" s="639"/>
      <c r="BG10" s="640">
        <v>152679</v>
      </c>
      <c r="BH10" s="641"/>
      <c r="BI10" s="641"/>
      <c r="BJ10" s="641"/>
      <c r="BK10" s="641"/>
      <c r="BL10" s="641"/>
      <c r="BM10" s="641"/>
      <c r="BN10" s="642"/>
      <c r="BO10" s="677">
        <v>2.1</v>
      </c>
      <c r="BP10" s="677"/>
      <c r="BQ10" s="677"/>
      <c r="BR10" s="677"/>
      <c r="BS10" s="646" t="s">
        <v>137</v>
      </c>
      <c r="BT10" s="641"/>
      <c r="BU10" s="641"/>
      <c r="BV10" s="641"/>
      <c r="BW10" s="641"/>
      <c r="BX10" s="641"/>
      <c r="BY10" s="641"/>
      <c r="BZ10" s="641"/>
      <c r="CA10" s="641"/>
      <c r="CB10" s="684"/>
      <c r="CD10" s="673" t="s">
        <v>245</v>
      </c>
      <c r="CE10" s="674"/>
      <c r="CF10" s="674"/>
      <c r="CG10" s="674"/>
      <c r="CH10" s="674"/>
      <c r="CI10" s="674"/>
      <c r="CJ10" s="674"/>
      <c r="CK10" s="674"/>
      <c r="CL10" s="674"/>
      <c r="CM10" s="674"/>
      <c r="CN10" s="674"/>
      <c r="CO10" s="674"/>
      <c r="CP10" s="674"/>
      <c r="CQ10" s="675"/>
      <c r="CR10" s="640">
        <v>82000</v>
      </c>
      <c r="CS10" s="641"/>
      <c r="CT10" s="641"/>
      <c r="CU10" s="641"/>
      <c r="CV10" s="641"/>
      <c r="CW10" s="641"/>
      <c r="CX10" s="641"/>
      <c r="CY10" s="642"/>
      <c r="CZ10" s="677">
        <v>0.3</v>
      </c>
      <c r="DA10" s="677"/>
      <c r="DB10" s="677"/>
      <c r="DC10" s="677"/>
      <c r="DD10" s="646" t="s">
        <v>137</v>
      </c>
      <c r="DE10" s="641"/>
      <c r="DF10" s="641"/>
      <c r="DG10" s="641"/>
      <c r="DH10" s="641"/>
      <c r="DI10" s="641"/>
      <c r="DJ10" s="641"/>
      <c r="DK10" s="641"/>
      <c r="DL10" s="641"/>
      <c r="DM10" s="641"/>
      <c r="DN10" s="641"/>
      <c r="DO10" s="641"/>
      <c r="DP10" s="642"/>
      <c r="DQ10" s="646">
        <v>12000</v>
      </c>
      <c r="DR10" s="641"/>
      <c r="DS10" s="641"/>
      <c r="DT10" s="641"/>
      <c r="DU10" s="641"/>
      <c r="DV10" s="641"/>
      <c r="DW10" s="641"/>
      <c r="DX10" s="641"/>
      <c r="DY10" s="641"/>
      <c r="DZ10" s="641"/>
      <c r="EA10" s="641"/>
      <c r="EB10" s="641"/>
      <c r="EC10" s="684"/>
    </row>
    <row r="11" spans="2:143" ht="11.25" customHeight="1" x14ac:dyDescent="0.15">
      <c r="B11" s="637" t="s">
        <v>246</v>
      </c>
      <c r="C11" s="638"/>
      <c r="D11" s="638"/>
      <c r="E11" s="638"/>
      <c r="F11" s="638"/>
      <c r="G11" s="638"/>
      <c r="H11" s="638"/>
      <c r="I11" s="638"/>
      <c r="J11" s="638"/>
      <c r="K11" s="638"/>
      <c r="L11" s="638"/>
      <c r="M11" s="638"/>
      <c r="N11" s="638"/>
      <c r="O11" s="638"/>
      <c r="P11" s="638"/>
      <c r="Q11" s="639"/>
      <c r="R11" s="640">
        <v>847671</v>
      </c>
      <c r="S11" s="641"/>
      <c r="T11" s="641"/>
      <c r="U11" s="641"/>
      <c r="V11" s="641"/>
      <c r="W11" s="641"/>
      <c r="X11" s="641"/>
      <c r="Y11" s="642"/>
      <c r="Z11" s="643">
        <v>3.4</v>
      </c>
      <c r="AA11" s="644"/>
      <c r="AB11" s="644"/>
      <c r="AC11" s="645"/>
      <c r="AD11" s="646">
        <v>847671</v>
      </c>
      <c r="AE11" s="641"/>
      <c r="AF11" s="641"/>
      <c r="AG11" s="641"/>
      <c r="AH11" s="641"/>
      <c r="AI11" s="641"/>
      <c r="AJ11" s="641"/>
      <c r="AK11" s="642"/>
      <c r="AL11" s="643">
        <v>7.7</v>
      </c>
      <c r="AM11" s="644"/>
      <c r="AN11" s="644"/>
      <c r="AO11" s="679"/>
      <c r="AP11" s="637" t="s">
        <v>247</v>
      </c>
      <c r="AQ11" s="638"/>
      <c r="AR11" s="638"/>
      <c r="AS11" s="638"/>
      <c r="AT11" s="638"/>
      <c r="AU11" s="638"/>
      <c r="AV11" s="638"/>
      <c r="AW11" s="638"/>
      <c r="AX11" s="638"/>
      <c r="AY11" s="638"/>
      <c r="AZ11" s="638"/>
      <c r="BA11" s="638"/>
      <c r="BB11" s="638"/>
      <c r="BC11" s="638"/>
      <c r="BD11" s="638"/>
      <c r="BE11" s="638"/>
      <c r="BF11" s="639"/>
      <c r="BG11" s="640">
        <v>480561</v>
      </c>
      <c r="BH11" s="641"/>
      <c r="BI11" s="641"/>
      <c r="BJ11" s="641"/>
      <c r="BK11" s="641"/>
      <c r="BL11" s="641"/>
      <c r="BM11" s="641"/>
      <c r="BN11" s="642"/>
      <c r="BO11" s="677">
        <v>6.6</v>
      </c>
      <c r="BP11" s="677"/>
      <c r="BQ11" s="677"/>
      <c r="BR11" s="677"/>
      <c r="BS11" s="646">
        <v>95273</v>
      </c>
      <c r="BT11" s="641"/>
      <c r="BU11" s="641"/>
      <c r="BV11" s="641"/>
      <c r="BW11" s="641"/>
      <c r="BX11" s="641"/>
      <c r="BY11" s="641"/>
      <c r="BZ11" s="641"/>
      <c r="CA11" s="641"/>
      <c r="CB11" s="684"/>
      <c r="CD11" s="673" t="s">
        <v>248</v>
      </c>
      <c r="CE11" s="674"/>
      <c r="CF11" s="674"/>
      <c r="CG11" s="674"/>
      <c r="CH11" s="674"/>
      <c r="CI11" s="674"/>
      <c r="CJ11" s="674"/>
      <c r="CK11" s="674"/>
      <c r="CL11" s="674"/>
      <c r="CM11" s="674"/>
      <c r="CN11" s="674"/>
      <c r="CO11" s="674"/>
      <c r="CP11" s="674"/>
      <c r="CQ11" s="675"/>
      <c r="CR11" s="640">
        <v>406497</v>
      </c>
      <c r="CS11" s="641"/>
      <c r="CT11" s="641"/>
      <c r="CU11" s="641"/>
      <c r="CV11" s="641"/>
      <c r="CW11" s="641"/>
      <c r="CX11" s="641"/>
      <c r="CY11" s="642"/>
      <c r="CZ11" s="677">
        <v>1.7</v>
      </c>
      <c r="DA11" s="677"/>
      <c r="DB11" s="677"/>
      <c r="DC11" s="677"/>
      <c r="DD11" s="646">
        <v>119503</v>
      </c>
      <c r="DE11" s="641"/>
      <c r="DF11" s="641"/>
      <c r="DG11" s="641"/>
      <c r="DH11" s="641"/>
      <c r="DI11" s="641"/>
      <c r="DJ11" s="641"/>
      <c r="DK11" s="641"/>
      <c r="DL11" s="641"/>
      <c r="DM11" s="641"/>
      <c r="DN11" s="641"/>
      <c r="DO11" s="641"/>
      <c r="DP11" s="642"/>
      <c r="DQ11" s="646">
        <v>202449</v>
      </c>
      <c r="DR11" s="641"/>
      <c r="DS11" s="641"/>
      <c r="DT11" s="641"/>
      <c r="DU11" s="641"/>
      <c r="DV11" s="641"/>
      <c r="DW11" s="641"/>
      <c r="DX11" s="641"/>
      <c r="DY11" s="641"/>
      <c r="DZ11" s="641"/>
      <c r="EA11" s="641"/>
      <c r="EB11" s="641"/>
      <c r="EC11" s="684"/>
    </row>
    <row r="12" spans="2:143" ht="11.25" customHeight="1" x14ac:dyDescent="0.15">
      <c r="B12" s="637" t="s">
        <v>249</v>
      </c>
      <c r="C12" s="638"/>
      <c r="D12" s="638"/>
      <c r="E12" s="638"/>
      <c r="F12" s="638"/>
      <c r="G12" s="638"/>
      <c r="H12" s="638"/>
      <c r="I12" s="638"/>
      <c r="J12" s="638"/>
      <c r="K12" s="638"/>
      <c r="L12" s="638"/>
      <c r="M12" s="638"/>
      <c r="N12" s="638"/>
      <c r="O12" s="638"/>
      <c r="P12" s="638"/>
      <c r="Q12" s="639"/>
      <c r="R12" s="640">
        <v>118934</v>
      </c>
      <c r="S12" s="641"/>
      <c r="T12" s="641"/>
      <c r="U12" s="641"/>
      <c r="V12" s="641"/>
      <c r="W12" s="641"/>
      <c r="X12" s="641"/>
      <c r="Y12" s="642"/>
      <c r="Z12" s="677">
        <v>0.5</v>
      </c>
      <c r="AA12" s="677"/>
      <c r="AB12" s="677"/>
      <c r="AC12" s="677"/>
      <c r="AD12" s="678">
        <v>118934</v>
      </c>
      <c r="AE12" s="678"/>
      <c r="AF12" s="678"/>
      <c r="AG12" s="678"/>
      <c r="AH12" s="678"/>
      <c r="AI12" s="678"/>
      <c r="AJ12" s="678"/>
      <c r="AK12" s="678"/>
      <c r="AL12" s="643">
        <v>1.1000000000000001</v>
      </c>
      <c r="AM12" s="644"/>
      <c r="AN12" s="644"/>
      <c r="AO12" s="679"/>
      <c r="AP12" s="637" t="s">
        <v>250</v>
      </c>
      <c r="AQ12" s="638"/>
      <c r="AR12" s="638"/>
      <c r="AS12" s="638"/>
      <c r="AT12" s="638"/>
      <c r="AU12" s="638"/>
      <c r="AV12" s="638"/>
      <c r="AW12" s="638"/>
      <c r="AX12" s="638"/>
      <c r="AY12" s="638"/>
      <c r="AZ12" s="638"/>
      <c r="BA12" s="638"/>
      <c r="BB12" s="638"/>
      <c r="BC12" s="638"/>
      <c r="BD12" s="638"/>
      <c r="BE12" s="638"/>
      <c r="BF12" s="639"/>
      <c r="BG12" s="640">
        <v>3775960</v>
      </c>
      <c r="BH12" s="641"/>
      <c r="BI12" s="641"/>
      <c r="BJ12" s="641"/>
      <c r="BK12" s="641"/>
      <c r="BL12" s="641"/>
      <c r="BM12" s="641"/>
      <c r="BN12" s="642"/>
      <c r="BO12" s="677">
        <v>51.6</v>
      </c>
      <c r="BP12" s="677"/>
      <c r="BQ12" s="677"/>
      <c r="BR12" s="677"/>
      <c r="BS12" s="646" t="s">
        <v>179</v>
      </c>
      <c r="BT12" s="641"/>
      <c r="BU12" s="641"/>
      <c r="BV12" s="641"/>
      <c r="BW12" s="641"/>
      <c r="BX12" s="641"/>
      <c r="BY12" s="641"/>
      <c r="BZ12" s="641"/>
      <c r="CA12" s="641"/>
      <c r="CB12" s="684"/>
      <c r="CD12" s="673" t="s">
        <v>251</v>
      </c>
      <c r="CE12" s="674"/>
      <c r="CF12" s="674"/>
      <c r="CG12" s="674"/>
      <c r="CH12" s="674"/>
      <c r="CI12" s="674"/>
      <c r="CJ12" s="674"/>
      <c r="CK12" s="674"/>
      <c r="CL12" s="674"/>
      <c r="CM12" s="674"/>
      <c r="CN12" s="674"/>
      <c r="CO12" s="674"/>
      <c r="CP12" s="674"/>
      <c r="CQ12" s="675"/>
      <c r="CR12" s="640">
        <v>706814</v>
      </c>
      <c r="CS12" s="641"/>
      <c r="CT12" s="641"/>
      <c r="CU12" s="641"/>
      <c r="CV12" s="641"/>
      <c r="CW12" s="641"/>
      <c r="CX12" s="641"/>
      <c r="CY12" s="642"/>
      <c r="CZ12" s="677">
        <v>2.9</v>
      </c>
      <c r="DA12" s="677"/>
      <c r="DB12" s="677"/>
      <c r="DC12" s="677"/>
      <c r="DD12" s="646">
        <v>260002</v>
      </c>
      <c r="DE12" s="641"/>
      <c r="DF12" s="641"/>
      <c r="DG12" s="641"/>
      <c r="DH12" s="641"/>
      <c r="DI12" s="641"/>
      <c r="DJ12" s="641"/>
      <c r="DK12" s="641"/>
      <c r="DL12" s="641"/>
      <c r="DM12" s="641"/>
      <c r="DN12" s="641"/>
      <c r="DO12" s="641"/>
      <c r="DP12" s="642"/>
      <c r="DQ12" s="646">
        <v>172375</v>
      </c>
      <c r="DR12" s="641"/>
      <c r="DS12" s="641"/>
      <c r="DT12" s="641"/>
      <c r="DU12" s="641"/>
      <c r="DV12" s="641"/>
      <c r="DW12" s="641"/>
      <c r="DX12" s="641"/>
      <c r="DY12" s="641"/>
      <c r="DZ12" s="641"/>
      <c r="EA12" s="641"/>
      <c r="EB12" s="641"/>
      <c r="EC12" s="684"/>
    </row>
    <row r="13" spans="2:143" ht="11.25" customHeight="1" x14ac:dyDescent="0.15">
      <c r="B13" s="637" t="s">
        <v>252</v>
      </c>
      <c r="C13" s="638"/>
      <c r="D13" s="638"/>
      <c r="E13" s="638"/>
      <c r="F13" s="638"/>
      <c r="G13" s="638"/>
      <c r="H13" s="638"/>
      <c r="I13" s="638"/>
      <c r="J13" s="638"/>
      <c r="K13" s="638"/>
      <c r="L13" s="638"/>
      <c r="M13" s="638"/>
      <c r="N13" s="638"/>
      <c r="O13" s="638"/>
      <c r="P13" s="638"/>
      <c r="Q13" s="639"/>
      <c r="R13" s="640" t="s">
        <v>137</v>
      </c>
      <c r="S13" s="641"/>
      <c r="T13" s="641"/>
      <c r="U13" s="641"/>
      <c r="V13" s="641"/>
      <c r="W13" s="641"/>
      <c r="X13" s="641"/>
      <c r="Y13" s="642"/>
      <c r="Z13" s="677" t="s">
        <v>137</v>
      </c>
      <c r="AA13" s="677"/>
      <c r="AB13" s="677"/>
      <c r="AC13" s="677"/>
      <c r="AD13" s="678" t="s">
        <v>137</v>
      </c>
      <c r="AE13" s="678"/>
      <c r="AF13" s="678"/>
      <c r="AG13" s="678"/>
      <c r="AH13" s="678"/>
      <c r="AI13" s="678"/>
      <c r="AJ13" s="678"/>
      <c r="AK13" s="678"/>
      <c r="AL13" s="643" t="s">
        <v>253</v>
      </c>
      <c r="AM13" s="644"/>
      <c r="AN13" s="644"/>
      <c r="AO13" s="679"/>
      <c r="AP13" s="637" t="s">
        <v>254</v>
      </c>
      <c r="AQ13" s="638"/>
      <c r="AR13" s="638"/>
      <c r="AS13" s="638"/>
      <c r="AT13" s="638"/>
      <c r="AU13" s="638"/>
      <c r="AV13" s="638"/>
      <c r="AW13" s="638"/>
      <c r="AX13" s="638"/>
      <c r="AY13" s="638"/>
      <c r="AZ13" s="638"/>
      <c r="BA13" s="638"/>
      <c r="BB13" s="638"/>
      <c r="BC13" s="638"/>
      <c r="BD13" s="638"/>
      <c r="BE13" s="638"/>
      <c r="BF13" s="639"/>
      <c r="BG13" s="640">
        <v>3766281</v>
      </c>
      <c r="BH13" s="641"/>
      <c r="BI13" s="641"/>
      <c r="BJ13" s="641"/>
      <c r="BK13" s="641"/>
      <c r="BL13" s="641"/>
      <c r="BM13" s="641"/>
      <c r="BN13" s="642"/>
      <c r="BO13" s="677">
        <v>51.5</v>
      </c>
      <c r="BP13" s="677"/>
      <c r="BQ13" s="677"/>
      <c r="BR13" s="677"/>
      <c r="BS13" s="646" t="s">
        <v>179</v>
      </c>
      <c r="BT13" s="641"/>
      <c r="BU13" s="641"/>
      <c r="BV13" s="641"/>
      <c r="BW13" s="641"/>
      <c r="BX13" s="641"/>
      <c r="BY13" s="641"/>
      <c r="BZ13" s="641"/>
      <c r="CA13" s="641"/>
      <c r="CB13" s="684"/>
      <c r="CD13" s="673" t="s">
        <v>255</v>
      </c>
      <c r="CE13" s="674"/>
      <c r="CF13" s="674"/>
      <c r="CG13" s="674"/>
      <c r="CH13" s="674"/>
      <c r="CI13" s="674"/>
      <c r="CJ13" s="674"/>
      <c r="CK13" s="674"/>
      <c r="CL13" s="674"/>
      <c r="CM13" s="674"/>
      <c r="CN13" s="674"/>
      <c r="CO13" s="674"/>
      <c r="CP13" s="674"/>
      <c r="CQ13" s="675"/>
      <c r="CR13" s="640">
        <v>2347778</v>
      </c>
      <c r="CS13" s="641"/>
      <c r="CT13" s="641"/>
      <c r="CU13" s="641"/>
      <c r="CV13" s="641"/>
      <c r="CW13" s="641"/>
      <c r="CX13" s="641"/>
      <c r="CY13" s="642"/>
      <c r="CZ13" s="677">
        <v>9.6</v>
      </c>
      <c r="DA13" s="677"/>
      <c r="DB13" s="677"/>
      <c r="DC13" s="677"/>
      <c r="DD13" s="646">
        <v>1188649</v>
      </c>
      <c r="DE13" s="641"/>
      <c r="DF13" s="641"/>
      <c r="DG13" s="641"/>
      <c r="DH13" s="641"/>
      <c r="DI13" s="641"/>
      <c r="DJ13" s="641"/>
      <c r="DK13" s="641"/>
      <c r="DL13" s="641"/>
      <c r="DM13" s="641"/>
      <c r="DN13" s="641"/>
      <c r="DO13" s="641"/>
      <c r="DP13" s="642"/>
      <c r="DQ13" s="646">
        <v>1344874</v>
      </c>
      <c r="DR13" s="641"/>
      <c r="DS13" s="641"/>
      <c r="DT13" s="641"/>
      <c r="DU13" s="641"/>
      <c r="DV13" s="641"/>
      <c r="DW13" s="641"/>
      <c r="DX13" s="641"/>
      <c r="DY13" s="641"/>
      <c r="DZ13" s="641"/>
      <c r="EA13" s="641"/>
      <c r="EB13" s="641"/>
      <c r="EC13" s="684"/>
    </row>
    <row r="14" spans="2:143" ht="11.25" customHeight="1" x14ac:dyDescent="0.15">
      <c r="B14" s="637" t="s">
        <v>256</v>
      </c>
      <c r="C14" s="638"/>
      <c r="D14" s="638"/>
      <c r="E14" s="638"/>
      <c r="F14" s="638"/>
      <c r="G14" s="638"/>
      <c r="H14" s="638"/>
      <c r="I14" s="638"/>
      <c r="J14" s="638"/>
      <c r="K14" s="638"/>
      <c r="L14" s="638"/>
      <c r="M14" s="638"/>
      <c r="N14" s="638"/>
      <c r="O14" s="638"/>
      <c r="P14" s="638"/>
      <c r="Q14" s="639"/>
      <c r="R14" s="640">
        <v>35219</v>
      </c>
      <c r="S14" s="641"/>
      <c r="T14" s="641"/>
      <c r="U14" s="641"/>
      <c r="V14" s="641"/>
      <c r="W14" s="641"/>
      <c r="X14" s="641"/>
      <c r="Y14" s="642"/>
      <c r="Z14" s="677">
        <v>0.1</v>
      </c>
      <c r="AA14" s="677"/>
      <c r="AB14" s="677"/>
      <c r="AC14" s="677"/>
      <c r="AD14" s="678">
        <v>35219</v>
      </c>
      <c r="AE14" s="678"/>
      <c r="AF14" s="678"/>
      <c r="AG14" s="678"/>
      <c r="AH14" s="678"/>
      <c r="AI14" s="678"/>
      <c r="AJ14" s="678"/>
      <c r="AK14" s="678"/>
      <c r="AL14" s="643">
        <v>0.3</v>
      </c>
      <c r="AM14" s="644"/>
      <c r="AN14" s="644"/>
      <c r="AO14" s="679"/>
      <c r="AP14" s="637" t="s">
        <v>257</v>
      </c>
      <c r="AQ14" s="638"/>
      <c r="AR14" s="638"/>
      <c r="AS14" s="638"/>
      <c r="AT14" s="638"/>
      <c r="AU14" s="638"/>
      <c r="AV14" s="638"/>
      <c r="AW14" s="638"/>
      <c r="AX14" s="638"/>
      <c r="AY14" s="638"/>
      <c r="AZ14" s="638"/>
      <c r="BA14" s="638"/>
      <c r="BB14" s="638"/>
      <c r="BC14" s="638"/>
      <c r="BD14" s="638"/>
      <c r="BE14" s="638"/>
      <c r="BF14" s="639"/>
      <c r="BG14" s="640">
        <v>164955</v>
      </c>
      <c r="BH14" s="641"/>
      <c r="BI14" s="641"/>
      <c r="BJ14" s="641"/>
      <c r="BK14" s="641"/>
      <c r="BL14" s="641"/>
      <c r="BM14" s="641"/>
      <c r="BN14" s="642"/>
      <c r="BO14" s="677">
        <v>2.2999999999999998</v>
      </c>
      <c r="BP14" s="677"/>
      <c r="BQ14" s="677"/>
      <c r="BR14" s="677"/>
      <c r="BS14" s="646" t="s">
        <v>179</v>
      </c>
      <c r="BT14" s="641"/>
      <c r="BU14" s="641"/>
      <c r="BV14" s="641"/>
      <c r="BW14" s="641"/>
      <c r="BX14" s="641"/>
      <c r="BY14" s="641"/>
      <c r="BZ14" s="641"/>
      <c r="CA14" s="641"/>
      <c r="CB14" s="684"/>
      <c r="CD14" s="673" t="s">
        <v>258</v>
      </c>
      <c r="CE14" s="674"/>
      <c r="CF14" s="674"/>
      <c r="CG14" s="674"/>
      <c r="CH14" s="674"/>
      <c r="CI14" s="674"/>
      <c r="CJ14" s="674"/>
      <c r="CK14" s="674"/>
      <c r="CL14" s="674"/>
      <c r="CM14" s="674"/>
      <c r="CN14" s="674"/>
      <c r="CO14" s="674"/>
      <c r="CP14" s="674"/>
      <c r="CQ14" s="675"/>
      <c r="CR14" s="640">
        <v>805145</v>
      </c>
      <c r="CS14" s="641"/>
      <c r="CT14" s="641"/>
      <c r="CU14" s="641"/>
      <c r="CV14" s="641"/>
      <c r="CW14" s="641"/>
      <c r="CX14" s="641"/>
      <c r="CY14" s="642"/>
      <c r="CZ14" s="677">
        <v>3.3</v>
      </c>
      <c r="DA14" s="677"/>
      <c r="DB14" s="677"/>
      <c r="DC14" s="677"/>
      <c r="DD14" s="646">
        <v>105862</v>
      </c>
      <c r="DE14" s="641"/>
      <c r="DF14" s="641"/>
      <c r="DG14" s="641"/>
      <c r="DH14" s="641"/>
      <c r="DI14" s="641"/>
      <c r="DJ14" s="641"/>
      <c r="DK14" s="641"/>
      <c r="DL14" s="641"/>
      <c r="DM14" s="641"/>
      <c r="DN14" s="641"/>
      <c r="DO14" s="641"/>
      <c r="DP14" s="642"/>
      <c r="DQ14" s="646">
        <v>694583</v>
      </c>
      <c r="DR14" s="641"/>
      <c r="DS14" s="641"/>
      <c r="DT14" s="641"/>
      <c r="DU14" s="641"/>
      <c r="DV14" s="641"/>
      <c r="DW14" s="641"/>
      <c r="DX14" s="641"/>
      <c r="DY14" s="641"/>
      <c r="DZ14" s="641"/>
      <c r="EA14" s="641"/>
      <c r="EB14" s="641"/>
      <c r="EC14" s="684"/>
    </row>
    <row r="15" spans="2:143" ht="11.25" customHeight="1" x14ac:dyDescent="0.15">
      <c r="B15" s="637" t="s">
        <v>259</v>
      </c>
      <c r="C15" s="638"/>
      <c r="D15" s="638"/>
      <c r="E15" s="638"/>
      <c r="F15" s="638"/>
      <c r="G15" s="638"/>
      <c r="H15" s="638"/>
      <c r="I15" s="638"/>
      <c r="J15" s="638"/>
      <c r="K15" s="638"/>
      <c r="L15" s="638"/>
      <c r="M15" s="638"/>
      <c r="N15" s="638"/>
      <c r="O15" s="638"/>
      <c r="P15" s="638"/>
      <c r="Q15" s="639"/>
      <c r="R15" s="640" t="s">
        <v>179</v>
      </c>
      <c r="S15" s="641"/>
      <c r="T15" s="641"/>
      <c r="U15" s="641"/>
      <c r="V15" s="641"/>
      <c r="W15" s="641"/>
      <c r="X15" s="641"/>
      <c r="Y15" s="642"/>
      <c r="Z15" s="677" t="s">
        <v>179</v>
      </c>
      <c r="AA15" s="677"/>
      <c r="AB15" s="677"/>
      <c r="AC15" s="677"/>
      <c r="AD15" s="678" t="s">
        <v>179</v>
      </c>
      <c r="AE15" s="678"/>
      <c r="AF15" s="678"/>
      <c r="AG15" s="678"/>
      <c r="AH15" s="678"/>
      <c r="AI15" s="678"/>
      <c r="AJ15" s="678"/>
      <c r="AK15" s="678"/>
      <c r="AL15" s="643" t="s">
        <v>137</v>
      </c>
      <c r="AM15" s="644"/>
      <c r="AN15" s="644"/>
      <c r="AO15" s="679"/>
      <c r="AP15" s="637" t="s">
        <v>260</v>
      </c>
      <c r="AQ15" s="638"/>
      <c r="AR15" s="638"/>
      <c r="AS15" s="638"/>
      <c r="AT15" s="638"/>
      <c r="AU15" s="638"/>
      <c r="AV15" s="638"/>
      <c r="AW15" s="638"/>
      <c r="AX15" s="638"/>
      <c r="AY15" s="638"/>
      <c r="AZ15" s="638"/>
      <c r="BA15" s="638"/>
      <c r="BB15" s="638"/>
      <c r="BC15" s="638"/>
      <c r="BD15" s="638"/>
      <c r="BE15" s="638"/>
      <c r="BF15" s="639"/>
      <c r="BG15" s="640">
        <v>266872</v>
      </c>
      <c r="BH15" s="641"/>
      <c r="BI15" s="641"/>
      <c r="BJ15" s="641"/>
      <c r="BK15" s="641"/>
      <c r="BL15" s="641"/>
      <c r="BM15" s="641"/>
      <c r="BN15" s="642"/>
      <c r="BO15" s="677">
        <v>3.6</v>
      </c>
      <c r="BP15" s="677"/>
      <c r="BQ15" s="677"/>
      <c r="BR15" s="677"/>
      <c r="BS15" s="646" t="s">
        <v>137</v>
      </c>
      <c r="BT15" s="641"/>
      <c r="BU15" s="641"/>
      <c r="BV15" s="641"/>
      <c r="BW15" s="641"/>
      <c r="BX15" s="641"/>
      <c r="BY15" s="641"/>
      <c r="BZ15" s="641"/>
      <c r="CA15" s="641"/>
      <c r="CB15" s="684"/>
      <c r="CD15" s="673" t="s">
        <v>261</v>
      </c>
      <c r="CE15" s="674"/>
      <c r="CF15" s="674"/>
      <c r="CG15" s="674"/>
      <c r="CH15" s="674"/>
      <c r="CI15" s="674"/>
      <c r="CJ15" s="674"/>
      <c r="CK15" s="674"/>
      <c r="CL15" s="674"/>
      <c r="CM15" s="674"/>
      <c r="CN15" s="674"/>
      <c r="CO15" s="674"/>
      <c r="CP15" s="674"/>
      <c r="CQ15" s="675"/>
      <c r="CR15" s="640">
        <v>1975689</v>
      </c>
      <c r="CS15" s="641"/>
      <c r="CT15" s="641"/>
      <c r="CU15" s="641"/>
      <c r="CV15" s="641"/>
      <c r="CW15" s="641"/>
      <c r="CX15" s="641"/>
      <c r="CY15" s="642"/>
      <c r="CZ15" s="677">
        <v>8.1</v>
      </c>
      <c r="DA15" s="677"/>
      <c r="DB15" s="677"/>
      <c r="DC15" s="677"/>
      <c r="DD15" s="646">
        <v>538139</v>
      </c>
      <c r="DE15" s="641"/>
      <c r="DF15" s="641"/>
      <c r="DG15" s="641"/>
      <c r="DH15" s="641"/>
      <c r="DI15" s="641"/>
      <c r="DJ15" s="641"/>
      <c r="DK15" s="641"/>
      <c r="DL15" s="641"/>
      <c r="DM15" s="641"/>
      <c r="DN15" s="641"/>
      <c r="DO15" s="641"/>
      <c r="DP15" s="642"/>
      <c r="DQ15" s="646">
        <v>1422740</v>
      </c>
      <c r="DR15" s="641"/>
      <c r="DS15" s="641"/>
      <c r="DT15" s="641"/>
      <c r="DU15" s="641"/>
      <c r="DV15" s="641"/>
      <c r="DW15" s="641"/>
      <c r="DX15" s="641"/>
      <c r="DY15" s="641"/>
      <c r="DZ15" s="641"/>
      <c r="EA15" s="641"/>
      <c r="EB15" s="641"/>
      <c r="EC15" s="684"/>
    </row>
    <row r="16" spans="2:143" ht="11.25" customHeight="1" x14ac:dyDescent="0.15">
      <c r="B16" s="637" t="s">
        <v>262</v>
      </c>
      <c r="C16" s="638"/>
      <c r="D16" s="638"/>
      <c r="E16" s="638"/>
      <c r="F16" s="638"/>
      <c r="G16" s="638"/>
      <c r="H16" s="638"/>
      <c r="I16" s="638"/>
      <c r="J16" s="638"/>
      <c r="K16" s="638"/>
      <c r="L16" s="638"/>
      <c r="M16" s="638"/>
      <c r="N16" s="638"/>
      <c r="O16" s="638"/>
      <c r="P16" s="638"/>
      <c r="Q16" s="639"/>
      <c r="R16" s="640">
        <v>9920</v>
      </c>
      <c r="S16" s="641"/>
      <c r="T16" s="641"/>
      <c r="U16" s="641"/>
      <c r="V16" s="641"/>
      <c r="W16" s="641"/>
      <c r="X16" s="641"/>
      <c r="Y16" s="642"/>
      <c r="Z16" s="677">
        <v>0</v>
      </c>
      <c r="AA16" s="677"/>
      <c r="AB16" s="677"/>
      <c r="AC16" s="677"/>
      <c r="AD16" s="678">
        <v>9920</v>
      </c>
      <c r="AE16" s="678"/>
      <c r="AF16" s="678"/>
      <c r="AG16" s="678"/>
      <c r="AH16" s="678"/>
      <c r="AI16" s="678"/>
      <c r="AJ16" s="678"/>
      <c r="AK16" s="678"/>
      <c r="AL16" s="643">
        <v>0.1</v>
      </c>
      <c r="AM16" s="644"/>
      <c r="AN16" s="644"/>
      <c r="AO16" s="679"/>
      <c r="AP16" s="637" t="s">
        <v>263</v>
      </c>
      <c r="AQ16" s="638"/>
      <c r="AR16" s="638"/>
      <c r="AS16" s="638"/>
      <c r="AT16" s="638"/>
      <c r="AU16" s="638"/>
      <c r="AV16" s="638"/>
      <c r="AW16" s="638"/>
      <c r="AX16" s="638"/>
      <c r="AY16" s="638"/>
      <c r="AZ16" s="638"/>
      <c r="BA16" s="638"/>
      <c r="BB16" s="638"/>
      <c r="BC16" s="638"/>
      <c r="BD16" s="638"/>
      <c r="BE16" s="638"/>
      <c r="BF16" s="639"/>
      <c r="BG16" s="640" t="s">
        <v>179</v>
      </c>
      <c r="BH16" s="641"/>
      <c r="BI16" s="641"/>
      <c r="BJ16" s="641"/>
      <c r="BK16" s="641"/>
      <c r="BL16" s="641"/>
      <c r="BM16" s="641"/>
      <c r="BN16" s="642"/>
      <c r="BO16" s="677" t="s">
        <v>253</v>
      </c>
      <c r="BP16" s="677"/>
      <c r="BQ16" s="677"/>
      <c r="BR16" s="677"/>
      <c r="BS16" s="646" t="s">
        <v>137</v>
      </c>
      <c r="BT16" s="641"/>
      <c r="BU16" s="641"/>
      <c r="BV16" s="641"/>
      <c r="BW16" s="641"/>
      <c r="BX16" s="641"/>
      <c r="BY16" s="641"/>
      <c r="BZ16" s="641"/>
      <c r="CA16" s="641"/>
      <c r="CB16" s="684"/>
      <c r="CD16" s="673" t="s">
        <v>264</v>
      </c>
      <c r="CE16" s="674"/>
      <c r="CF16" s="674"/>
      <c r="CG16" s="674"/>
      <c r="CH16" s="674"/>
      <c r="CI16" s="674"/>
      <c r="CJ16" s="674"/>
      <c r="CK16" s="674"/>
      <c r="CL16" s="674"/>
      <c r="CM16" s="674"/>
      <c r="CN16" s="674"/>
      <c r="CO16" s="674"/>
      <c r="CP16" s="674"/>
      <c r="CQ16" s="675"/>
      <c r="CR16" s="640">
        <v>17158</v>
      </c>
      <c r="CS16" s="641"/>
      <c r="CT16" s="641"/>
      <c r="CU16" s="641"/>
      <c r="CV16" s="641"/>
      <c r="CW16" s="641"/>
      <c r="CX16" s="641"/>
      <c r="CY16" s="642"/>
      <c r="CZ16" s="677">
        <v>0.1</v>
      </c>
      <c r="DA16" s="677"/>
      <c r="DB16" s="677"/>
      <c r="DC16" s="677"/>
      <c r="DD16" s="646" t="s">
        <v>179</v>
      </c>
      <c r="DE16" s="641"/>
      <c r="DF16" s="641"/>
      <c r="DG16" s="641"/>
      <c r="DH16" s="641"/>
      <c r="DI16" s="641"/>
      <c r="DJ16" s="641"/>
      <c r="DK16" s="641"/>
      <c r="DL16" s="641"/>
      <c r="DM16" s="641"/>
      <c r="DN16" s="641"/>
      <c r="DO16" s="641"/>
      <c r="DP16" s="642"/>
      <c r="DQ16" s="646">
        <v>218</v>
      </c>
      <c r="DR16" s="641"/>
      <c r="DS16" s="641"/>
      <c r="DT16" s="641"/>
      <c r="DU16" s="641"/>
      <c r="DV16" s="641"/>
      <c r="DW16" s="641"/>
      <c r="DX16" s="641"/>
      <c r="DY16" s="641"/>
      <c r="DZ16" s="641"/>
      <c r="EA16" s="641"/>
      <c r="EB16" s="641"/>
      <c r="EC16" s="684"/>
    </row>
    <row r="17" spans="2:133" ht="11.25" customHeight="1" x14ac:dyDescent="0.15">
      <c r="B17" s="637" t="s">
        <v>265</v>
      </c>
      <c r="C17" s="638"/>
      <c r="D17" s="638"/>
      <c r="E17" s="638"/>
      <c r="F17" s="638"/>
      <c r="G17" s="638"/>
      <c r="H17" s="638"/>
      <c r="I17" s="638"/>
      <c r="J17" s="638"/>
      <c r="K17" s="638"/>
      <c r="L17" s="638"/>
      <c r="M17" s="638"/>
      <c r="N17" s="638"/>
      <c r="O17" s="638"/>
      <c r="P17" s="638"/>
      <c r="Q17" s="639"/>
      <c r="R17" s="640">
        <v>108305</v>
      </c>
      <c r="S17" s="641"/>
      <c r="T17" s="641"/>
      <c r="U17" s="641"/>
      <c r="V17" s="641"/>
      <c r="W17" s="641"/>
      <c r="X17" s="641"/>
      <c r="Y17" s="642"/>
      <c r="Z17" s="677">
        <v>0.4</v>
      </c>
      <c r="AA17" s="677"/>
      <c r="AB17" s="677"/>
      <c r="AC17" s="677"/>
      <c r="AD17" s="678">
        <v>108305</v>
      </c>
      <c r="AE17" s="678"/>
      <c r="AF17" s="678"/>
      <c r="AG17" s="678"/>
      <c r="AH17" s="678"/>
      <c r="AI17" s="678"/>
      <c r="AJ17" s="678"/>
      <c r="AK17" s="678"/>
      <c r="AL17" s="643">
        <v>1</v>
      </c>
      <c r="AM17" s="644"/>
      <c r="AN17" s="644"/>
      <c r="AO17" s="679"/>
      <c r="AP17" s="637" t="s">
        <v>266</v>
      </c>
      <c r="AQ17" s="638"/>
      <c r="AR17" s="638"/>
      <c r="AS17" s="638"/>
      <c r="AT17" s="638"/>
      <c r="AU17" s="638"/>
      <c r="AV17" s="638"/>
      <c r="AW17" s="638"/>
      <c r="AX17" s="638"/>
      <c r="AY17" s="638"/>
      <c r="AZ17" s="638"/>
      <c r="BA17" s="638"/>
      <c r="BB17" s="638"/>
      <c r="BC17" s="638"/>
      <c r="BD17" s="638"/>
      <c r="BE17" s="638"/>
      <c r="BF17" s="639"/>
      <c r="BG17" s="640" t="s">
        <v>137</v>
      </c>
      <c r="BH17" s="641"/>
      <c r="BI17" s="641"/>
      <c r="BJ17" s="641"/>
      <c r="BK17" s="641"/>
      <c r="BL17" s="641"/>
      <c r="BM17" s="641"/>
      <c r="BN17" s="642"/>
      <c r="BO17" s="677" t="s">
        <v>179</v>
      </c>
      <c r="BP17" s="677"/>
      <c r="BQ17" s="677"/>
      <c r="BR17" s="677"/>
      <c r="BS17" s="646" t="s">
        <v>253</v>
      </c>
      <c r="BT17" s="641"/>
      <c r="BU17" s="641"/>
      <c r="BV17" s="641"/>
      <c r="BW17" s="641"/>
      <c r="BX17" s="641"/>
      <c r="BY17" s="641"/>
      <c r="BZ17" s="641"/>
      <c r="CA17" s="641"/>
      <c r="CB17" s="684"/>
      <c r="CD17" s="673" t="s">
        <v>267</v>
      </c>
      <c r="CE17" s="674"/>
      <c r="CF17" s="674"/>
      <c r="CG17" s="674"/>
      <c r="CH17" s="674"/>
      <c r="CI17" s="674"/>
      <c r="CJ17" s="674"/>
      <c r="CK17" s="674"/>
      <c r="CL17" s="674"/>
      <c r="CM17" s="674"/>
      <c r="CN17" s="674"/>
      <c r="CO17" s="674"/>
      <c r="CP17" s="674"/>
      <c r="CQ17" s="675"/>
      <c r="CR17" s="640">
        <v>1836412</v>
      </c>
      <c r="CS17" s="641"/>
      <c r="CT17" s="641"/>
      <c r="CU17" s="641"/>
      <c r="CV17" s="641"/>
      <c r="CW17" s="641"/>
      <c r="CX17" s="641"/>
      <c r="CY17" s="642"/>
      <c r="CZ17" s="677">
        <v>7.5</v>
      </c>
      <c r="DA17" s="677"/>
      <c r="DB17" s="677"/>
      <c r="DC17" s="677"/>
      <c r="DD17" s="646" t="s">
        <v>253</v>
      </c>
      <c r="DE17" s="641"/>
      <c r="DF17" s="641"/>
      <c r="DG17" s="641"/>
      <c r="DH17" s="641"/>
      <c r="DI17" s="641"/>
      <c r="DJ17" s="641"/>
      <c r="DK17" s="641"/>
      <c r="DL17" s="641"/>
      <c r="DM17" s="641"/>
      <c r="DN17" s="641"/>
      <c r="DO17" s="641"/>
      <c r="DP17" s="642"/>
      <c r="DQ17" s="646">
        <v>1800679</v>
      </c>
      <c r="DR17" s="641"/>
      <c r="DS17" s="641"/>
      <c r="DT17" s="641"/>
      <c r="DU17" s="641"/>
      <c r="DV17" s="641"/>
      <c r="DW17" s="641"/>
      <c r="DX17" s="641"/>
      <c r="DY17" s="641"/>
      <c r="DZ17" s="641"/>
      <c r="EA17" s="641"/>
      <c r="EB17" s="641"/>
      <c r="EC17" s="684"/>
    </row>
    <row r="18" spans="2:133" ht="11.25" customHeight="1" x14ac:dyDescent="0.15">
      <c r="B18" s="637" t="s">
        <v>268</v>
      </c>
      <c r="C18" s="638"/>
      <c r="D18" s="638"/>
      <c r="E18" s="638"/>
      <c r="F18" s="638"/>
      <c r="G18" s="638"/>
      <c r="H18" s="638"/>
      <c r="I18" s="638"/>
      <c r="J18" s="638"/>
      <c r="K18" s="638"/>
      <c r="L18" s="638"/>
      <c r="M18" s="638"/>
      <c r="N18" s="638"/>
      <c r="O18" s="638"/>
      <c r="P18" s="638"/>
      <c r="Q18" s="639"/>
      <c r="R18" s="640">
        <v>47892</v>
      </c>
      <c r="S18" s="641"/>
      <c r="T18" s="641"/>
      <c r="U18" s="641"/>
      <c r="V18" s="641"/>
      <c r="W18" s="641"/>
      <c r="X18" s="641"/>
      <c r="Y18" s="642"/>
      <c r="Z18" s="677">
        <v>0.2</v>
      </c>
      <c r="AA18" s="677"/>
      <c r="AB18" s="677"/>
      <c r="AC18" s="677"/>
      <c r="AD18" s="678">
        <v>47892</v>
      </c>
      <c r="AE18" s="678"/>
      <c r="AF18" s="678"/>
      <c r="AG18" s="678"/>
      <c r="AH18" s="678"/>
      <c r="AI18" s="678"/>
      <c r="AJ18" s="678"/>
      <c r="AK18" s="678"/>
      <c r="AL18" s="643">
        <v>0.4</v>
      </c>
      <c r="AM18" s="644"/>
      <c r="AN18" s="644"/>
      <c r="AO18" s="679"/>
      <c r="AP18" s="637" t="s">
        <v>269</v>
      </c>
      <c r="AQ18" s="638"/>
      <c r="AR18" s="638"/>
      <c r="AS18" s="638"/>
      <c r="AT18" s="638"/>
      <c r="AU18" s="638"/>
      <c r="AV18" s="638"/>
      <c r="AW18" s="638"/>
      <c r="AX18" s="638"/>
      <c r="AY18" s="638"/>
      <c r="AZ18" s="638"/>
      <c r="BA18" s="638"/>
      <c r="BB18" s="638"/>
      <c r="BC18" s="638"/>
      <c r="BD18" s="638"/>
      <c r="BE18" s="638"/>
      <c r="BF18" s="639"/>
      <c r="BG18" s="640" t="s">
        <v>179</v>
      </c>
      <c r="BH18" s="641"/>
      <c r="BI18" s="641"/>
      <c r="BJ18" s="641"/>
      <c r="BK18" s="641"/>
      <c r="BL18" s="641"/>
      <c r="BM18" s="641"/>
      <c r="BN18" s="642"/>
      <c r="BO18" s="677" t="s">
        <v>179</v>
      </c>
      <c r="BP18" s="677"/>
      <c r="BQ18" s="677"/>
      <c r="BR18" s="677"/>
      <c r="BS18" s="646" t="s">
        <v>179</v>
      </c>
      <c r="BT18" s="641"/>
      <c r="BU18" s="641"/>
      <c r="BV18" s="641"/>
      <c r="BW18" s="641"/>
      <c r="BX18" s="641"/>
      <c r="BY18" s="641"/>
      <c r="BZ18" s="641"/>
      <c r="CA18" s="641"/>
      <c r="CB18" s="684"/>
      <c r="CD18" s="673" t="s">
        <v>270</v>
      </c>
      <c r="CE18" s="674"/>
      <c r="CF18" s="674"/>
      <c r="CG18" s="674"/>
      <c r="CH18" s="674"/>
      <c r="CI18" s="674"/>
      <c r="CJ18" s="674"/>
      <c r="CK18" s="674"/>
      <c r="CL18" s="674"/>
      <c r="CM18" s="674"/>
      <c r="CN18" s="674"/>
      <c r="CO18" s="674"/>
      <c r="CP18" s="674"/>
      <c r="CQ18" s="675"/>
      <c r="CR18" s="640" t="s">
        <v>137</v>
      </c>
      <c r="CS18" s="641"/>
      <c r="CT18" s="641"/>
      <c r="CU18" s="641"/>
      <c r="CV18" s="641"/>
      <c r="CW18" s="641"/>
      <c r="CX18" s="641"/>
      <c r="CY18" s="642"/>
      <c r="CZ18" s="677" t="s">
        <v>179</v>
      </c>
      <c r="DA18" s="677"/>
      <c r="DB18" s="677"/>
      <c r="DC18" s="677"/>
      <c r="DD18" s="646" t="s">
        <v>179</v>
      </c>
      <c r="DE18" s="641"/>
      <c r="DF18" s="641"/>
      <c r="DG18" s="641"/>
      <c r="DH18" s="641"/>
      <c r="DI18" s="641"/>
      <c r="DJ18" s="641"/>
      <c r="DK18" s="641"/>
      <c r="DL18" s="641"/>
      <c r="DM18" s="641"/>
      <c r="DN18" s="641"/>
      <c r="DO18" s="641"/>
      <c r="DP18" s="642"/>
      <c r="DQ18" s="646" t="s">
        <v>179</v>
      </c>
      <c r="DR18" s="641"/>
      <c r="DS18" s="641"/>
      <c r="DT18" s="641"/>
      <c r="DU18" s="641"/>
      <c r="DV18" s="641"/>
      <c r="DW18" s="641"/>
      <c r="DX18" s="641"/>
      <c r="DY18" s="641"/>
      <c r="DZ18" s="641"/>
      <c r="EA18" s="641"/>
      <c r="EB18" s="641"/>
      <c r="EC18" s="684"/>
    </row>
    <row r="19" spans="2:133" ht="11.25" customHeight="1" x14ac:dyDescent="0.15">
      <c r="B19" s="637" t="s">
        <v>271</v>
      </c>
      <c r="C19" s="638"/>
      <c r="D19" s="638"/>
      <c r="E19" s="638"/>
      <c r="F19" s="638"/>
      <c r="G19" s="638"/>
      <c r="H19" s="638"/>
      <c r="I19" s="638"/>
      <c r="J19" s="638"/>
      <c r="K19" s="638"/>
      <c r="L19" s="638"/>
      <c r="M19" s="638"/>
      <c r="N19" s="638"/>
      <c r="O19" s="638"/>
      <c r="P19" s="638"/>
      <c r="Q19" s="639"/>
      <c r="R19" s="640">
        <v>6236</v>
      </c>
      <c r="S19" s="641"/>
      <c r="T19" s="641"/>
      <c r="U19" s="641"/>
      <c r="V19" s="641"/>
      <c r="W19" s="641"/>
      <c r="X19" s="641"/>
      <c r="Y19" s="642"/>
      <c r="Z19" s="677">
        <v>0</v>
      </c>
      <c r="AA19" s="677"/>
      <c r="AB19" s="677"/>
      <c r="AC19" s="677"/>
      <c r="AD19" s="678">
        <v>6236</v>
      </c>
      <c r="AE19" s="678"/>
      <c r="AF19" s="678"/>
      <c r="AG19" s="678"/>
      <c r="AH19" s="678"/>
      <c r="AI19" s="678"/>
      <c r="AJ19" s="678"/>
      <c r="AK19" s="678"/>
      <c r="AL19" s="643">
        <v>0.1</v>
      </c>
      <c r="AM19" s="644"/>
      <c r="AN19" s="644"/>
      <c r="AO19" s="679"/>
      <c r="AP19" s="637" t="s">
        <v>272</v>
      </c>
      <c r="AQ19" s="638"/>
      <c r="AR19" s="638"/>
      <c r="AS19" s="638"/>
      <c r="AT19" s="638"/>
      <c r="AU19" s="638"/>
      <c r="AV19" s="638"/>
      <c r="AW19" s="638"/>
      <c r="AX19" s="638"/>
      <c r="AY19" s="638"/>
      <c r="AZ19" s="638"/>
      <c r="BA19" s="638"/>
      <c r="BB19" s="638"/>
      <c r="BC19" s="638"/>
      <c r="BD19" s="638"/>
      <c r="BE19" s="638"/>
      <c r="BF19" s="639"/>
      <c r="BG19" s="640">
        <v>277468</v>
      </c>
      <c r="BH19" s="641"/>
      <c r="BI19" s="641"/>
      <c r="BJ19" s="641"/>
      <c r="BK19" s="641"/>
      <c r="BL19" s="641"/>
      <c r="BM19" s="641"/>
      <c r="BN19" s="642"/>
      <c r="BO19" s="677">
        <v>3.8</v>
      </c>
      <c r="BP19" s="677"/>
      <c r="BQ19" s="677"/>
      <c r="BR19" s="677"/>
      <c r="BS19" s="646" t="s">
        <v>179</v>
      </c>
      <c r="BT19" s="641"/>
      <c r="BU19" s="641"/>
      <c r="BV19" s="641"/>
      <c r="BW19" s="641"/>
      <c r="BX19" s="641"/>
      <c r="BY19" s="641"/>
      <c r="BZ19" s="641"/>
      <c r="CA19" s="641"/>
      <c r="CB19" s="684"/>
      <c r="CD19" s="673" t="s">
        <v>273</v>
      </c>
      <c r="CE19" s="674"/>
      <c r="CF19" s="674"/>
      <c r="CG19" s="674"/>
      <c r="CH19" s="674"/>
      <c r="CI19" s="674"/>
      <c r="CJ19" s="674"/>
      <c r="CK19" s="674"/>
      <c r="CL19" s="674"/>
      <c r="CM19" s="674"/>
      <c r="CN19" s="674"/>
      <c r="CO19" s="674"/>
      <c r="CP19" s="674"/>
      <c r="CQ19" s="675"/>
      <c r="CR19" s="640" t="s">
        <v>179</v>
      </c>
      <c r="CS19" s="641"/>
      <c r="CT19" s="641"/>
      <c r="CU19" s="641"/>
      <c r="CV19" s="641"/>
      <c r="CW19" s="641"/>
      <c r="CX19" s="641"/>
      <c r="CY19" s="642"/>
      <c r="CZ19" s="677" t="s">
        <v>137</v>
      </c>
      <c r="DA19" s="677"/>
      <c r="DB19" s="677"/>
      <c r="DC19" s="677"/>
      <c r="DD19" s="646" t="s">
        <v>179</v>
      </c>
      <c r="DE19" s="641"/>
      <c r="DF19" s="641"/>
      <c r="DG19" s="641"/>
      <c r="DH19" s="641"/>
      <c r="DI19" s="641"/>
      <c r="DJ19" s="641"/>
      <c r="DK19" s="641"/>
      <c r="DL19" s="641"/>
      <c r="DM19" s="641"/>
      <c r="DN19" s="641"/>
      <c r="DO19" s="641"/>
      <c r="DP19" s="642"/>
      <c r="DQ19" s="646" t="s">
        <v>179</v>
      </c>
      <c r="DR19" s="641"/>
      <c r="DS19" s="641"/>
      <c r="DT19" s="641"/>
      <c r="DU19" s="641"/>
      <c r="DV19" s="641"/>
      <c r="DW19" s="641"/>
      <c r="DX19" s="641"/>
      <c r="DY19" s="641"/>
      <c r="DZ19" s="641"/>
      <c r="EA19" s="641"/>
      <c r="EB19" s="641"/>
      <c r="EC19" s="684"/>
    </row>
    <row r="20" spans="2:133" ht="11.25" customHeight="1" x14ac:dyDescent="0.15">
      <c r="B20" s="637" t="s">
        <v>274</v>
      </c>
      <c r="C20" s="638"/>
      <c r="D20" s="638"/>
      <c r="E20" s="638"/>
      <c r="F20" s="638"/>
      <c r="G20" s="638"/>
      <c r="H20" s="638"/>
      <c r="I20" s="638"/>
      <c r="J20" s="638"/>
      <c r="K20" s="638"/>
      <c r="L20" s="638"/>
      <c r="M20" s="638"/>
      <c r="N20" s="638"/>
      <c r="O20" s="638"/>
      <c r="P20" s="638"/>
      <c r="Q20" s="639"/>
      <c r="R20" s="640">
        <v>2161</v>
      </c>
      <c r="S20" s="641"/>
      <c r="T20" s="641"/>
      <c r="U20" s="641"/>
      <c r="V20" s="641"/>
      <c r="W20" s="641"/>
      <c r="X20" s="641"/>
      <c r="Y20" s="642"/>
      <c r="Z20" s="677">
        <v>0</v>
      </c>
      <c r="AA20" s="677"/>
      <c r="AB20" s="677"/>
      <c r="AC20" s="677"/>
      <c r="AD20" s="678">
        <v>2161</v>
      </c>
      <c r="AE20" s="678"/>
      <c r="AF20" s="678"/>
      <c r="AG20" s="678"/>
      <c r="AH20" s="678"/>
      <c r="AI20" s="678"/>
      <c r="AJ20" s="678"/>
      <c r="AK20" s="678"/>
      <c r="AL20" s="643">
        <v>0</v>
      </c>
      <c r="AM20" s="644"/>
      <c r="AN20" s="644"/>
      <c r="AO20" s="679"/>
      <c r="AP20" s="637" t="s">
        <v>275</v>
      </c>
      <c r="AQ20" s="638"/>
      <c r="AR20" s="638"/>
      <c r="AS20" s="638"/>
      <c r="AT20" s="638"/>
      <c r="AU20" s="638"/>
      <c r="AV20" s="638"/>
      <c r="AW20" s="638"/>
      <c r="AX20" s="638"/>
      <c r="AY20" s="638"/>
      <c r="AZ20" s="638"/>
      <c r="BA20" s="638"/>
      <c r="BB20" s="638"/>
      <c r="BC20" s="638"/>
      <c r="BD20" s="638"/>
      <c r="BE20" s="638"/>
      <c r="BF20" s="639"/>
      <c r="BG20" s="640">
        <v>277468</v>
      </c>
      <c r="BH20" s="641"/>
      <c r="BI20" s="641"/>
      <c r="BJ20" s="641"/>
      <c r="BK20" s="641"/>
      <c r="BL20" s="641"/>
      <c r="BM20" s="641"/>
      <c r="BN20" s="642"/>
      <c r="BO20" s="677">
        <v>3.8</v>
      </c>
      <c r="BP20" s="677"/>
      <c r="BQ20" s="677"/>
      <c r="BR20" s="677"/>
      <c r="BS20" s="646" t="s">
        <v>137</v>
      </c>
      <c r="BT20" s="641"/>
      <c r="BU20" s="641"/>
      <c r="BV20" s="641"/>
      <c r="BW20" s="641"/>
      <c r="BX20" s="641"/>
      <c r="BY20" s="641"/>
      <c r="BZ20" s="641"/>
      <c r="CA20" s="641"/>
      <c r="CB20" s="684"/>
      <c r="CD20" s="673" t="s">
        <v>276</v>
      </c>
      <c r="CE20" s="674"/>
      <c r="CF20" s="674"/>
      <c r="CG20" s="674"/>
      <c r="CH20" s="674"/>
      <c r="CI20" s="674"/>
      <c r="CJ20" s="674"/>
      <c r="CK20" s="674"/>
      <c r="CL20" s="674"/>
      <c r="CM20" s="674"/>
      <c r="CN20" s="674"/>
      <c r="CO20" s="674"/>
      <c r="CP20" s="674"/>
      <c r="CQ20" s="675"/>
      <c r="CR20" s="640">
        <v>24438080</v>
      </c>
      <c r="CS20" s="641"/>
      <c r="CT20" s="641"/>
      <c r="CU20" s="641"/>
      <c r="CV20" s="641"/>
      <c r="CW20" s="641"/>
      <c r="CX20" s="641"/>
      <c r="CY20" s="642"/>
      <c r="CZ20" s="677">
        <v>100</v>
      </c>
      <c r="DA20" s="677"/>
      <c r="DB20" s="677"/>
      <c r="DC20" s="677"/>
      <c r="DD20" s="646">
        <v>7232036</v>
      </c>
      <c r="DE20" s="641"/>
      <c r="DF20" s="641"/>
      <c r="DG20" s="641"/>
      <c r="DH20" s="641"/>
      <c r="DI20" s="641"/>
      <c r="DJ20" s="641"/>
      <c r="DK20" s="641"/>
      <c r="DL20" s="641"/>
      <c r="DM20" s="641"/>
      <c r="DN20" s="641"/>
      <c r="DO20" s="641"/>
      <c r="DP20" s="642"/>
      <c r="DQ20" s="646">
        <v>12620082</v>
      </c>
      <c r="DR20" s="641"/>
      <c r="DS20" s="641"/>
      <c r="DT20" s="641"/>
      <c r="DU20" s="641"/>
      <c r="DV20" s="641"/>
      <c r="DW20" s="641"/>
      <c r="DX20" s="641"/>
      <c r="DY20" s="641"/>
      <c r="DZ20" s="641"/>
      <c r="EA20" s="641"/>
      <c r="EB20" s="641"/>
      <c r="EC20" s="684"/>
    </row>
    <row r="21" spans="2:133" ht="11.25" customHeight="1" x14ac:dyDescent="0.15">
      <c r="B21" s="637" t="s">
        <v>277</v>
      </c>
      <c r="C21" s="638"/>
      <c r="D21" s="638"/>
      <c r="E21" s="638"/>
      <c r="F21" s="638"/>
      <c r="G21" s="638"/>
      <c r="H21" s="638"/>
      <c r="I21" s="638"/>
      <c r="J21" s="638"/>
      <c r="K21" s="638"/>
      <c r="L21" s="638"/>
      <c r="M21" s="638"/>
      <c r="N21" s="638"/>
      <c r="O21" s="638"/>
      <c r="P21" s="638"/>
      <c r="Q21" s="639"/>
      <c r="R21" s="640">
        <v>52016</v>
      </c>
      <c r="S21" s="641"/>
      <c r="T21" s="641"/>
      <c r="U21" s="641"/>
      <c r="V21" s="641"/>
      <c r="W21" s="641"/>
      <c r="X21" s="641"/>
      <c r="Y21" s="642"/>
      <c r="Z21" s="677">
        <v>0.2</v>
      </c>
      <c r="AA21" s="677"/>
      <c r="AB21" s="677"/>
      <c r="AC21" s="677"/>
      <c r="AD21" s="678">
        <v>52016</v>
      </c>
      <c r="AE21" s="678"/>
      <c r="AF21" s="678"/>
      <c r="AG21" s="678"/>
      <c r="AH21" s="678"/>
      <c r="AI21" s="678"/>
      <c r="AJ21" s="678"/>
      <c r="AK21" s="678"/>
      <c r="AL21" s="643">
        <v>0.5</v>
      </c>
      <c r="AM21" s="644"/>
      <c r="AN21" s="644"/>
      <c r="AO21" s="679"/>
      <c r="AP21" s="734" t="s">
        <v>278</v>
      </c>
      <c r="AQ21" s="742"/>
      <c r="AR21" s="742"/>
      <c r="AS21" s="742"/>
      <c r="AT21" s="742"/>
      <c r="AU21" s="742"/>
      <c r="AV21" s="742"/>
      <c r="AW21" s="742"/>
      <c r="AX21" s="742"/>
      <c r="AY21" s="742"/>
      <c r="AZ21" s="742"/>
      <c r="BA21" s="742"/>
      <c r="BB21" s="742"/>
      <c r="BC21" s="742"/>
      <c r="BD21" s="742"/>
      <c r="BE21" s="742"/>
      <c r="BF21" s="736"/>
      <c r="BG21" s="640">
        <v>12</v>
      </c>
      <c r="BH21" s="641"/>
      <c r="BI21" s="641"/>
      <c r="BJ21" s="641"/>
      <c r="BK21" s="641"/>
      <c r="BL21" s="641"/>
      <c r="BM21" s="641"/>
      <c r="BN21" s="642"/>
      <c r="BO21" s="677">
        <v>0</v>
      </c>
      <c r="BP21" s="677"/>
      <c r="BQ21" s="677"/>
      <c r="BR21" s="677"/>
      <c r="BS21" s="646" t="s">
        <v>137</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279</v>
      </c>
      <c r="C22" s="638"/>
      <c r="D22" s="638"/>
      <c r="E22" s="638"/>
      <c r="F22" s="638"/>
      <c r="G22" s="638"/>
      <c r="H22" s="638"/>
      <c r="I22" s="638"/>
      <c r="J22" s="638"/>
      <c r="K22" s="638"/>
      <c r="L22" s="638"/>
      <c r="M22" s="638"/>
      <c r="N22" s="638"/>
      <c r="O22" s="638"/>
      <c r="P22" s="638"/>
      <c r="Q22" s="639"/>
      <c r="R22" s="640">
        <v>2836302</v>
      </c>
      <c r="S22" s="641"/>
      <c r="T22" s="641"/>
      <c r="U22" s="641"/>
      <c r="V22" s="641"/>
      <c r="W22" s="641"/>
      <c r="X22" s="641"/>
      <c r="Y22" s="642"/>
      <c r="Z22" s="677">
        <v>11.3</v>
      </c>
      <c r="AA22" s="677"/>
      <c r="AB22" s="677"/>
      <c r="AC22" s="677"/>
      <c r="AD22" s="678">
        <v>2481509</v>
      </c>
      <c r="AE22" s="678"/>
      <c r="AF22" s="678"/>
      <c r="AG22" s="678"/>
      <c r="AH22" s="678"/>
      <c r="AI22" s="678"/>
      <c r="AJ22" s="678"/>
      <c r="AK22" s="678"/>
      <c r="AL22" s="643">
        <v>22.6</v>
      </c>
      <c r="AM22" s="644"/>
      <c r="AN22" s="644"/>
      <c r="AO22" s="679"/>
      <c r="AP22" s="734" t="s">
        <v>280</v>
      </c>
      <c r="AQ22" s="742"/>
      <c r="AR22" s="742"/>
      <c r="AS22" s="742"/>
      <c r="AT22" s="742"/>
      <c r="AU22" s="742"/>
      <c r="AV22" s="742"/>
      <c r="AW22" s="742"/>
      <c r="AX22" s="742"/>
      <c r="AY22" s="742"/>
      <c r="AZ22" s="742"/>
      <c r="BA22" s="742"/>
      <c r="BB22" s="742"/>
      <c r="BC22" s="742"/>
      <c r="BD22" s="742"/>
      <c r="BE22" s="742"/>
      <c r="BF22" s="736"/>
      <c r="BG22" s="640" t="s">
        <v>179</v>
      </c>
      <c r="BH22" s="641"/>
      <c r="BI22" s="641"/>
      <c r="BJ22" s="641"/>
      <c r="BK22" s="641"/>
      <c r="BL22" s="641"/>
      <c r="BM22" s="641"/>
      <c r="BN22" s="642"/>
      <c r="BO22" s="677" t="s">
        <v>179</v>
      </c>
      <c r="BP22" s="677"/>
      <c r="BQ22" s="677"/>
      <c r="BR22" s="677"/>
      <c r="BS22" s="646" t="s">
        <v>179</v>
      </c>
      <c r="BT22" s="641"/>
      <c r="BU22" s="641"/>
      <c r="BV22" s="641"/>
      <c r="BW22" s="641"/>
      <c r="BX22" s="641"/>
      <c r="BY22" s="641"/>
      <c r="BZ22" s="641"/>
      <c r="CA22" s="641"/>
      <c r="CB22" s="684"/>
      <c r="CD22" s="744" t="s">
        <v>281</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282</v>
      </c>
      <c r="C23" s="638"/>
      <c r="D23" s="638"/>
      <c r="E23" s="638"/>
      <c r="F23" s="638"/>
      <c r="G23" s="638"/>
      <c r="H23" s="638"/>
      <c r="I23" s="638"/>
      <c r="J23" s="638"/>
      <c r="K23" s="638"/>
      <c r="L23" s="638"/>
      <c r="M23" s="638"/>
      <c r="N23" s="638"/>
      <c r="O23" s="638"/>
      <c r="P23" s="638"/>
      <c r="Q23" s="639"/>
      <c r="R23" s="640">
        <v>2481509</v>
      </c>
      <c r="S23" s="641"/>
      <c r="T23" s="641"/>
      <c r="U23" s="641"/>
      <c r="V23" s="641"/>
      <c r="W23" s="641"/>
      <c r="X23" s="641"/>
      <c r="Y23" s="642"/>
      <c r="Z23" s="677">
        <v>9.9</v>
      </c>
      <c r="AA23" s="677"/>
      <c r="AB23" s="677"/>
      <c r="AC23" s="677"/>
      <c r="AD23" s="678">
        <v>2481509</v>
      </c>
      <c r="AE23" s="678"/>
      <c r="AF23" s="678"/>
      <c r="AG23" s="678"/>
      <c r="AH23" s="678"/>
      <c r="AI23" s="678"/>
      <c r="AJ23" s="678"/>
      <c r="AK23" s="678"/>
      <c r="AL23" s="643">
        <v>22.6</v>
      </c>
      <c r="AM23" s="644"/>
      <c r="AN23" s="644"/>
      <c r="AO23" s="679"/>
      <c r="AP23" s="734" t="s">
        <v>283</v>
      </c>
      <c r="AQ23" s="742"/>
      <c r="AR23" s="742"/>
      <c r="AS23" s="742"/>
      <c r="AT23" s="742"/>
      <c r="AU23" s="742"/>
      <c r="AV23" s="742"/>
      <c r="AW23" s="742"/>
      <c r="AX23" s="742"/>
      <c r="AY23" s="742"/>
      <c r="AZ23" s="742"/>
      <c r="BA23" s="742"/>
      <c r="BB23" s="742"/>
      <c r="BC23" s="742"/>
      <c r="BD23" s="742"/>
      <c r="BE23" s="742"/>
      <c r="BF23" s="736"/>
      <c r="BG23" s="640">
        <v>277456</v>
      </c>
      <c r="BH23" s="641"/>
      <c r="BI23" s="641"/>
      <c r="BJ23" s="641"/>
      <c r="BK23" s="641"/>
      <c r="BL23" s="641"/>
      <c r="BM23" s="641"/>
      <c r="BN23" s="642"/>
      <c r="BO23" s="677">
        <v>3.8</v>
      </c>
      <c r="BP23" s="677"/>
      <c r="BQ23" s="677"/>
      <c r="BR23" s="677"/>
      <c r="BS23" s="646" t="s">
        <v>179</v>
      </c>
      <c r="BT23" s="641"/>
      <c r="BU23" s="641"/>
      <c r="BV23" s="641"/>
      <c r="BW23" s="641"/>
      <c r="BX23" s="641"/>
      <c r="BY23" s="641"/>
      <c r="BZ23" s="641"/>
      <c r="CA23" s="641"/>
      <c r="CB23" s="684"/>
      <c r="CD23" s="744" t="s">
        <v>222</v>
      </c>
      <c r="CE23" s="745"/>
      <c r="CF23" s="745"/>
      <c r="CG23" s="745"/>
      <c r="CH23" s="745"/>
      <c r="CI23" s="745"/>
      <c r="CJ23" s="745"/>
      <c r="CK23" s="745"/>
      <c r="CL23" s="745"/>
      <c r="CM23" s="745"/>
      <c r="CN23" s="745"/>
      <c r="CO23" s="745"/>
      <c r="CP23" s="745"/>
      <c r="CQ23" s="746"/>
      <c r="CR23" s="744" t="s">
        <v>284</v>
      </c>
      <c r="CS23" s="745"/>
      <c r="CT23" s="745"/>
      <c r="CU23" s="745"/>
      <c r="CV23" s="745"/>
      <c r="CW23" s="745"/>
      <c r="CX23" s="745"/>
      <c r="CY23" s="746"/>
      <c r="CZ23" s="744" t="s">
        <v>285</v>
      </c>
      <c r="DA23" s="745"/>
      <c r="DB23" s="745"/>
      <c r="DC23" s="746"/>
      <c r="DD23" s="744" t="s">
        <v>286</v>
      </c>
      <c r="DE23" s="745"/>
      <c r="DF23" s="745"/>
      <c r="DG23" s="745"/>
      <c r="DH23" s="745"/>
      <c r="DI23" s="745"/>
      <c r="DJ23" s="745"/>
      <c r="DK23" s="746"/>
      <c r="DL23" s="753" t="s">
        <v>287</v>
      </c>
      <c r="DM23" s="754"/>
      <c r="DN23" s="754"/>
      <c r="DO23" s="754"/>
      <c r="DP23" s="754"/>
      <c r="DQ23" s="754"/>
      <c r="DR23" s="754"/>
      <c r="DS23" s="754"/>
      <c r="DT23" s="754"/>
      <c r="DU23" s="754"/>
      <c r="DV23" s="755"/>
      <c r="DW23" s="744" t="s">
        <v>288</v>
      </c>
      <c r="DX23" s="745"/>
      <c r="DY23" s="745"/>
      <c r="DZ23" s="745"/>
      <c r="EA23" s="745"/>
      <c r="EB23" s="745"/>
      <c r="EC23" s="746"/>
    </row>
    <row r="24" spans="2:133" ht="11.25" customHeight="1" x14ac:dyDescent="0.15">
      <c r="B24" s="637" t="s">
        <v>289</v>
      </c>
      <c r="C24" s="638"/>
      <c r="D24" s="638"/>
      <c r="E24" s="638"/>
      <c r="F24" s="638"/>
      <c r="G24" s="638"/>
      <c r="H24" s="638"/>
      <c r="I24" s="638"/>
      <c r="J24" s="638"/>
      <c r="K24" s="638"/>
      <c r="L24" s="638"/>
      <c r="M24" s="638"/>
      <c r="N24" s="638"/>
      <c r="O24" s="638"/>
      <c r="P24" s="638"/>
      <c r="Q24" s="639"/>
      <c r="R24" s="640">
        <v>354793</v>
      </c>
      <c r="S24" s="641"/>
      <c r="T24" s="641"/>
      <c r="U24" s="641"/>
      <c r="V24" s="641"/>
      <c r="W24" s="641"/>
      <c r="X24" s="641"/>
      <c r="Y24" s="642"/>
      <c r="Z24" s="677">
        <v>1.4</v>
      </c>
      <c r="AA24" s="677"/>
      <c r="AB24" s="677"/>
      <c r="AC24" s="677"/>
      <c r="AD24" s="678" t="s">
        <v>179</v>
      </c>
      <c r="AE24" s="678"/>
      <c r="AF24" s="678"/>
      <c r="AG24" s="678"/>
      <c r="AH24" s="678"/>
      <c r="AI24" s="678"/>
      <c r="AJ24" s="678"/>
      <c r="AK24" s="678"/>
      <c r="AL24" s="643" t="s">
        <v>179</v>
      </c>
      <c r="AM24" s="644"/>
      <c r="AN24" s="644"/>
      <c r="AO24" s="679"/>
      <c r="AP24" s="734" t="s">
        <v>290</v>
      </c>
      <c r="AQ24" s="742"/>
      <c r="AR24" s="742"/>
      <c r="AS24" s="742"/>
      <c r="AT24" s="742"/>
      <c r="AU24" s="742"/>
      <c r="AV24" s="742"/>
      <c r="AW24" s="742"/>
      <c r="AX24" s="742"/>
      <c r="AY24" s="742"/>
      <c r="AZ24" s="742"/>
      <c r="BA24" s="742"/>
      <c r="BB24" s="742"/>
      <c r="BC24" s="742"/>
      <c r="BD24" s="742"/>
      <c r="BE24" s="742"/>
      <c r="BF24" s="736"/>
      <c r="BG24" s="640" t="s">
        <v>137</v>
      </c>
      <c r="BH24" s="641"/>
      <c r="BI24" s="641"/>
      <c r="BJ24" s="641"/>
      <c r="BK24" s="641"/>
      <c r="BL24" s="641"/>
      <c r="BM24" s="641"/>
      <c r="BN24" s="642"/>
      <c r="BO24" s="677" t="s">
        <v>137</v>
      </c>
      <c r="BP24" s="677"/>
      <c r="BQ24" s="677"/>
      <c r="BR24" s="677"/>
      <c r="BS24" s="646" t="s">
        <v>137</v>
      </c>
      <c r="BT24" s="641"/>
      <c r="BU24" s="641"/>
      <c r="BV24" s="641"/>
      <c r="BW24" s="641"/>
      <c r="BX24" s="641"/>
      <c r="BY24" s="641"/>
      <c r="BZ24" s="641"/>
      <c r="CA24" s="641"/>
      <c r="CB24" s="684"/>
      <c r="CD24" s="698" t="s">
        <v>291</v>
      </c>
      <c r="CE24" s="699"/>
      <c r="CF24" s="699"/>
      <c r="CG24" s="699"/>
      <c r="CH24" s="699"/>
      <c r="CI24" s="699"/>
      <c r="CJ24" s="699"/>
      <c r="CK24" s="699"/>
      <c r="CL24" s="699"/>
      <c r="CM24" s="699"/>
      <c r="CN24" s="699"/>
      <c r="CO24" s="699"/>
      <c r="CP24" s="699"/>
      <c r="CQ24" s="700"/>
      <c r="CR24" s="695">
        <v>9055501</v>
      </c>
      <c r="CS24" s="696"/>
      <c r="CT24" s="696"/>
      <c r="CU24" s="696"/>
      <c r="CV24" s="696"/>
      <c r="CW24" s="696"/>
      <c r="CX24" s="696"/>
      <c r="CY24" s="739"/>
      <c r="CZ24" s="740">
        <v>37.1</v>
      </c>
      <c r="DA24" s="711"/>
      <c r="DB24" s="711"/>
      <c r="DC24" s="743"/>
      <c r="DD24" s="738">
        <v>5671222</v>
      </c>
      <c r="DE24" s="696"/>
      <c r="DF24" s="696"/>
      <c r="DG24" s="696"/>
      <c r="DH24" s="696"/>
      <c r="DI24" s="696"/>
      <c r="DJ24" s="696"/>
      <c r="DK24" s="739"/>
      <c r="DL24" s="738">
        <v>5520309</v>
      </c>
      <c r="DM24" s="696"/>
      <c r="DN24" s="696"/>
      <c r="DO24" s="696"/>
      <c r="DP24" s="696"/>
      <c r="DQ24" s="696"/>
      <c r="DR24" s="696"/>
      <c r="DS24" s="696"/>
      <c r="DT24" s="696"/>
      <c r="DU24" s="696"/>
      <c r="DV24" s="739"/>
      <c r="DW24" s="740">
        <v>47.6</v>
      </c>
      <c r="DX24" s="711"/>
      <c r="DY24" s="711"/>
      <c r="DZ24" s="711"/>
      <c r="EA24" s="711"/>
      <c r="EB24" s="711"/>
      <c r="EC24" s="741"/>
    </row>
    <row r="25" spans="2:133" ht="11.25" customHeight="1" x14ac:dyDescent="0.15">
      <c r="B25" s="637" t="s">
        <v>292</v>
      </c>
      <c r="C25" s="638"/>
      <c r="D25" s="638"/>
      <c r="E25" s="638"/>
      <c r="F25" s="638"/>
      <c r="G25" s="638"/>
      <c r="H25" s="638"/>
      <c r="I25" s="638"/>
      <c r="J25" s="638"/>
      <c r="K25" s="638"/>
      <c r="L25" s="638"/>
      <c r="M25" s="638"/>
      <c r="N25" s="638"/>
      <c r="O25" s="638"/>
      <c r="P25" s="638"/>
      <c r="Q25" s="639"/>
      <c r="R25" s="640" t="s">
        <v>253</v>
      </c>
      <c r="S25" s="641"/>
      <c r="T25" s="641"/>
      <c r="U25" s="641"/>
      <c r="V25" s="641"/>
      <c r="W25" s="641"/>
      <c r="X25" s="641"/>
      <c r="Y25" s="642"/>
      <c r="Z25" s="677" t="s">
        <v>137</v>
      </c>
      <c r="AA25" s="677"/>
      <c r="AB25" s="677"/>
      <c r="AC25" s="677"/>
      <c r="AD25" s="678" t="s">
        <v>179</v>
      </c>
      <c r="AE25" s="678"/>
      <c r="AF25" s="678"/>
      <c r="AG25" s="678"/>
      <c r="AH25" s="678"/>
      <c r="AI25" s="678"/>
      <c r="AJ25" s="678"/>
      <c r="AK25" s="678"/>
      <c r="AL25" s="643" t="s">
        <v>179</v>
      </c>
      <c r="AM25" s="644"/>
      <c r="AN25" s="644"/>
      <c r="AO25" s="679"/>
      <c r="AP25" s="734" t="s">
        <v>293</v>
      </c>
      <c r="AQ25" s="742"/>
      <c r="AR25" s="742"/>
      <c r="AS25" s="742"/>
      <c r="AT25" s="742"/>
      <c r="AU25" s="742"/>
      <c r="AV25" s="742"/>
      <c r="AW25" s="742"/>
      <c r="AX25" s="742"/>
      <c r="AY25" s="742"/>
      <c r="AZ25" s="742"/>
      <c r="BA25" s="742"/>
      <c r="BB25" s="742"/>
      <c r="BC25" s="742"/>
      <c r="BD25" s="742"/>
      <c r="BE25" s="742"/>
      <c r="BF25" s="736"/>
      <c r="BG25" s="640" t="s">
        <v>179</v>
      </c>
      <c r="BH25" s="641"/>
      <c r="BI25" s="641"/>
      <c r="BJ25" s="641"/>
      <c r="BK25" s="641"/>
      <c r="BL25" s="641"/>
      <c r="BM25" s="641"/>
      <c r="BN25" s="642"/>
      <c r="BO25" s="677" t="s">
        <v>137</v>
      </c>
      <c r="BP25" s="677"/>
      <c r="BQ25" s="677"/>
      <c r="BR25" s="677"/>
      <c r="BS25" s="646" t="s">
        <v>179</v>
      </c>
      <c r="BT25" s="641"/>
      <c r="BU25" s="641"/>
      <c r="BV25" s="641"/>
      <c r="BW25" s="641"/>
      <c r="BX25" s="641"/>
      <c r="BY25" s="641"/>
      <c r="BZ25" s="641"/>
      <c r="CA25" s="641"/>
      <c r="CB25" s="684"/>
      <c r="CD25" s="673" t="s">
        <v>294</v>
      </c>
      <c r="CE25" s="674"/>
      <c r="CF25" s="674"/>
      <c r="CG25" s="674"/>
      <c r="CH25" s="674"/>
      <c r="CI25" s="674"/>
      <c r="CJ25" s="674"/>
      <c r="CK25" s="674"/>
      <c r="CL25" s="674"/>
      <c r="CM25" s="674"/>
      <c r="CN25" s="674"/>
      <c r="CO25" s="674"/>
      <c r="CP25" s="674"/>
      <c r="CQ25" s="675"/>
      <c r="CR25" s="640">
        <v>2868203</v>
      </c>
      <c r="CS25" s="659"/>
      <c r="CT25" s="659"/>
      <c r="CU25" s="659"/>
      <c r="CV25" s="659"/>
      <c r="CW25" s="659"/>
      <c r="CX25" s="659"/>
      <c r="CY25" s="660"/>
      <c r="CZ25" s="643">
        <v>11.7</v>
      </c>
      <c r="DA25" s="661"/>
      <c r="DB25" s="661"/>
      <c r="DC25" s="662"/>
      <c r="DD25" s="646">
        <v>2521324</v>
      </c>
      <c r="DE25" s="659"/>
      <c r="DF25" s="659"/>
      <c r="DG25" s="659"/>
      <c r="DH25" s="659"/>
      <c r="DI25" s="659"/>
      <c r="DJ25" s="659"/>
      <c r="DK25" s="660"/>
      <c r="DL25" s="646">
        <v>2505732</v>
      </c>
      <c r="DM25" s="659"/>
      <c r="DN25" s="659"/>
      <c r="DO25" s="659"/>
      <c r="DP25" s="659"/>
      <c r="DQ25" s="659"/>
      <c r="DR25" s="659"/>
      <c r="DS25" s="659"/>
      <c r="DT25" s="659"/>
      <c r="DU25" s="659"/>
      <c r="DV25" s="660"/>
      <c r="DW25" s="643">
        <v>21.6</v>
      </c>
      <c r="DX25" s="661"/>
      <c r="DY25" s="661"/>
      <c r="DZ25" s="661"/>
      <c r="EA25" s="661"/>
      <c r="EB25" s="661"/>
      <c r="EC25" s="676"/>
    </row>
    <row r="26" spans="2:133" ht="11.25" customHeight="1" x14ac:dyDescent="0.15">
      <c r="B26" s="637" t="s">
        <v>295</v>
      </c>
      <c r="C26" s="638"/>
      <c r="D26" s="638"/>
      <c r="E26" s="638"/>
      <c r="F26" s="638"/>
      <c r="G26" s="638"/>
      <c r="H26" s="638"/>
      <c r="I26" s="638"/>
      <c r="J26" s="638"/>
      <c r="K26" s="638"/>
      <c r="L26" s="638"/>
      <c r="M26" s="638"/>
      <c r="N26" s="638"/>
      <c r="O26" s="638"/>
      <c r="P26" s="638"/>
      <c r="Q26" s="639"/>
      <c r="R26" s="640">
        <v>11512017</v>
      </c>
      <c r="S26" s="641"/>
      <c r="T26" s="641"/>
      <c r="U26" s="641"/>
      <c r="V26" s="641"/>
      <c r="W26" s="641"/>
      <c r="X26" s="641"/>
      <c r="Y26" s="642"/>
      <c r="Z26" s="677">
        <v>46</v>
      </c>
      <c r="AA26" s="677"/>
      <c r="AB26" s="677"/>
      <c r="AC26" s="677"/>
      <c r="AD26" s="678">
        <v>10879756</v>
      </c>
      <c r="AE26" s="678"/>
      <c r="AF26" s="678"/>
      <c r="AG26" s="678"/>
      <c r="AH26" s="678"/>
      <c r="AI26" s="678"/>
      <c r="AJ26" s="678"/>
      <c r="AK26" s="678"/>
      <c r="AL26" s="643">
        <v>99</v>
      </c>
      <c r="AM26" s="644"/>
      <c r="AN26" s="644"/>
      <c r="AO26" s="679"/>
      <c r="AP26" s="734" t="s">
        <v>296</v>
      </c>
      <c r="AQ26" s="735"/>
      <c r="AR26" s="735"/>
      <c r="AS26" s="735"/>
      <c r="AT26" s="735"/>
      <c r="AU26" s="735"/>
      <c r="AV26" s="735"/>
      <c r="AW26" s="735"/>
      <c r="AX26" s="735"/>
      <c r="AY26" s="735"/>
      <c r="AZ26" s="735"/>
      <c r="BA26" s="735"/>
      <c r="BB26" s="735"/>
      <c r="BC26" s="735"/>
      <c r="BD26" s="735"/>
      <c r="BE26" s="735"/>
      <c r="BF26" s="736"/>
      <c r="BG26" s="640" t="s">
        <v>137</v>
      </c>
      <c r="BH26" s="641"/>
      <c r="BI26" s="641"/>
      <c r="BJ26" s="641"/>
      <c r="BK26" s="641"/>
      <c r="BL26" s="641"/>
      <c r="BM26" s="641"/>
      <c r="BN26" s="642"/>
      <c r="BO26" s="677" t="s">
        <v>179</v>
      </c>
      <c r="BP26" s="677"/>
      <c r="BQ26" s="677"/>
      <c r="BR26" s="677"/>
      <c r="BS26" s="646" t="s">
        <v>179</v>
      </c>
      <c r="BT26" s="641"/>
      <c r="BU26" s="641"/>
      <c r="BV26" s="641"/>
      <c r="BW26" s="641"/>
      <c r="BX26" s="641"/>
      <c r="BY26" s="641"/>
      <c r="BZ26" s="641"/>
      <c r="CA26" s="641"/>
      <c r="CB26" s="684"/>
      <c r="CD26" s="673" t="s">
        <v>297</v>
      </c>
      <c r="CE26" s="674"/>
      <c r="CF26" s="674"/>
      <c r="CG26" s="674"/>
      <c r="CH26" s="674"/>
      <c r="CI26" s="674"/>
      <c r="CJ26" s="674"/>
      <c r="CK26" s="674"/>
      <c r="CL26" s="674"/>
      <c r="CM26" s="674"/>
      <c r="CN26" s="674"/>
      <c r="CO26" s="674"/>
      <c r="CP26" s="674"/>
      <c r="CQ26" s="675"/>
      <c r="CR26" s="640">
        <v>1841146</v>
      </c>
      <c r="CS26" s="641"/>
      <c r="CT26" s="641"/>
      <c r="CU26" s="641"/>
      <c r="CV26" s="641"/>
      <c r="CW26" s="641"/>
      <c r="CX26" s="641"/>
      <c r="CY26" s="642"/>
      <c r="CZ26" s="643">
        <v>7.5</v>
      </c>
      <c r="DA26" s="661"/>
      <c r="DB26" s="661"/>
      <c r="DC26" s="662"/>
      <c r="DD26" s="646">
        <v>1609252</v>
      </c>
      <c r="DE26" s="641"/>
      <c r="DF26" s="641"/>
      <c r="DG26" s="641"/>
      <c r="DH26" s="641"/>
      <c r="DI26" s="641"/>
      <c r="DJ26" s="641"/>
      <c r="DK26" s="642"/>
      <c r="DL26" s="646" t="s">
        <v>179</v>
      </c>
      <c r="DM26" s="641"/>
      <c r="DN26" s="641"/>
      <c r="DO26" s="641"/>
      <c r="DP26" s="641"/>
      <c r="DQ26" s="641"/>
      <c r="DR26" s="641"/>
      <c r="DS26" s="641"/>
      <c r="DT26" s="641"/>
      <c r="DU26" s="641"/>
      <c r="DV26" s="642"/>
      <c r="DW26" s="643" t="s">
        <v>137</v>
      </c>
      <c r="DX26" s="661"/>
      <c r="DY26" s="661"/>
      <c r="DZ26" s="661"/>
      <c r="EA26" s="661"/>
      <c r="EB26" s="661"/>
      <c r="EC26" s="676"/>
    </row>
    <row r="27" spans="2:133" ht="11.25" customHeight="1" x14ac:dyDescent="0.15">
      <c r="B27" s="637" t="s">
        <v>298</v>
      </c>
      <c r="C27" s="638"/>
      <c r="D27" s="638"/>
      <c r="E27" s="638"/>
      <c r="F27" s="638"/>
      <c r="G27" s="638"/>
      <c r="H27" s="638"/>
      <c r="I27" s="638"/>
      <c r="J27" s="638"/>
      <c r="K27" s="638"/>
      <c r="L27" s="638"/>
      <c r="M27" s="638"/>
      <c r="N27" s="638"/>
      <c r="O27" s="638"/>
      <c r="P27" s="638"/>
      <c r="Q27" s="639"/>
      <c r="R27" s="640">
        <v>7781</v>
      </c>
      <c r="S27" s="641"/>
      <c r="T27" s="641"/>
      <c r="U27" s="641"/>
      <c r="V27" s="641"/>
      <c r="W27" s="641"/>
      <c r="X27" s="641"/>
      <c r="Y27" s="642"/>
      <c r="Z27" s="677">
        <v>0</v>
      </c>
      <c r="AA27" s="677"/>
      <c r="AB27" s="677"/>
      <c r="AC27" s="677"/>
      <c r="AD27" s="678">
        <v>7781</v>
      </c>
      <c r="AE27" s="678"/>
      <c r="AF27" s="678"/>
      <c r="AG27" s="678"/>
      <c r="AH27" s="678"/>
      <c r="AI27" s="678"/>
      <c r="AJ27" s="678"/>
      <c r="AK27" s="678"/>
      <c r="AL27" s="643">
        <v>0.1</v>
      </c>
      <c r="AM27" s="644"/>
      <c r="AN27" s="644"/>
      <c r="AO27" s="679"/>
      <c r="AP27" s="637" t="s">
        <v>299</v>
      </c>
      <c r="AQ27" s="638"/>
      <c r="AR27" s="638"/>
      <c r="AS27" s="638"/>
      <c r="AT27" s="638"/>
      <c r="AU27" s="638"/>
      <c r="AV27" s="638"/>
      <c r="AW27" s="638"/>
      <c r="AX27" s="638"/>
      <c r="AY27" s="638"/>
      <c r="AZ27" s="638"/>
      <c r="BA27" s="638"/>
      <c r="BB27" s="638"/>
      <c r="BC27" s="638"/>
      <c r="BD27" s="638"/>
      <c r="BE27" s="638"/>
      <c r="BF27" s="639"/>
      <c r="BG27" s="640">
        <v>7318192</v>
      </c>
      <c r="BH27" s="641"/>
      <c r="BI27" s="641"/>
      <c r="BJ27" s="641"/>
      <c r="BK27" s="641"/>
      <c r="BL27" s="641"/>
      <c r="BM27" s="641"/>
      <c r="BN27" s="642"/>
      <c r="BO27" s="677">
        <v>100</v>
      </c>
      <c r="BP27" s="677"/>
      <c r="BQ27" s="677"/>
      <c r="BR27" s="677"/>
      <c r="BS27" s="646">
        <v>95273</v>
      </c>
      <c r="BT27" s="641"/>
      <c r="BU27" s="641"/>
      <c r="BV27" s="641"/>
      <c r="BW27" s="641"/>
      <c r="BX27" s="641"/>
      <c r="BY27" s="641"/>
      <c r="BZ27" s="641"/>
      <c r="CA27" s="641"/>
      <c r="CB27" s="684"/>
      <c r="CD27" s="673" t="s">
        <v>300</v>
      </c>
      <c r="CE27" s="674"/>
      <c r="CF27" s="674"/>
      <c r="CG27" s="674"/>
      <c r="CH27" s="674"/>
      <c r="CI27" s="674"/>
      <c r="CJ27" s="674"/>
      <c r="CK27" s="674"/>
      <c r="CL27" s="674"/>
      <c r="CM27" s="674"/>
      <c r="CN27" s="674"/>
      <c r="CO27" s="674"/>
      <c r="CP27" s="674"/>
      <c r="CQ27" s="675"/>
      <c r="CR27" s="640">
        <v>4350886</v>
      </c>
      <c r="CS27" s="659"/>
      <c r="CT27" s="659"/>
      <c r="CU27" s="659"/>
      <c r="CV27" s="659"/>
      <c r="CW27" s="659"/>
      <c r="CX27" s="659"/>
      <c r="CY27" s="660"/>
      <c r="CZ27" s="643">
        <v>17.8</v>
      </c>
      <c r="DA27" s="661"/>
      <c r="DB27" s="661"/>
      <c r="DC27" s="662"/>
      <c r="DD27" s="646">
        <v>1349219</v>
      </c>
      <c r="DE27" s="659"/>
      <c r="DF27" s="659"/>
      <c r="DG27" s="659"/>
      <c r="DH27" s="659"/>
      <c r="DI27" s="659"/>
      <c r="DJ27" s="659"/>
      <c r="DK27" s="660"/>
      <c r="DL27" s="646">
        <v>1213898</v>
      </c>
      <c r="DM27" s="659"/>
      <c r="DN27" s="659"/>
      <c r="DO27" s="659"/>
      <c r="DP27" s="659"/>
      <c r="DQ27" s="659"/>
      <c r="DR27" s="659"/>
      <c r="DS27" s="659"/>
      <c r="DT27" s="659"/>
      <c r="DU27" s="659"/>
      <c r="DV27" s="660"/>
      <c r="DW27" s="643">
        <v>10.5</v>
      </c>
      <c r="DX27" s="661"/>
      <c r="DY27" s="661"/>
      <c r="DZ27" s="661"/>
      <c r="EA27" s="661"/>
      <c r="EB27" s="661"/>
      <c r="EC27" s="676"/>
    </row>
    <row r="28" spans="2:133" ht="11.25" customHeight="1" x14ac:dyDescent="0.15">
      <c r="B28" s="637" t="s">
        <v>301</v>
      </c>
      <c r="C28" s="638"/>
      <c r="D28" s="638"/>
      <c r="E28" s="638"/>
      <c r="F28" s="638"/>
      <c r="G28" s="638"/>
      <c r="H28" s="638"/>
      <c r="I28" s="638"/>
      <c r="J28" s="638"/>
      <c r="K28" s="638"/>
      <c r="L28" s="638"/>
      <c r="M28" s="638"/>
      <c r="N28" s="638"/>
      <c r="O28" s="638"/>
      <c r="P28" s="638"/>
      <c r="Q28" s="639"/>
      <c r="R28" s="640">
        <v>164736</v>
      </c>
      <c r="S28" s="641"/>
      <c r="T28" s="641"/>
      <c r="U28" s="641"/>
      <c r="V28" s="641"/>
      <c r="W28" s="641"/>
      <c r="X28" s="641"/>
      <c r="Y28" s="642"/>
      <c r="Z28" s="677">
        <v>0.7</v>
      </c>
      <c r="AA28" s="677"/>
      <c r="AB28" s="677"/>
      <c r="AC28" s="677"/>
      <c r="AD28" s="678" t="s">
        <v>179</v>
      </c>
      <c r="AE28" s="678"/>
      <c r="AF28" s="678"/>
      <c r="AG28" s="678"/>
      <c r="AH28" s="678"/>
      <c r="AI28" s="678"/>
      <c r="AJ28" s="678"/>
      <c r="AK28" s="678"/>
      <c r="AL28" s="643" t="s">
        <v>179</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302</v>
      </c>
      <c r="CE28" s="674"/>
      <c r="CF28" s="674"/>
      <c r="CG28" s="674"/>
      <c r="CH28" s="674"/>
      <c r="CI28" s="674"/>
      <c r="CJ28" s="674"/>
      <c r="CK28" s="674"/>
      <c r="CL28" s="674"/>
      <c r="CM28" s="674"/>
      <c r="CN28" s="674"/>
      <c r="CO28" s="674"/>
      <c r="CP28" s="674"/>
      <c r="CQ28" s="675"/>
      <c r="CR28" s="640">
        <v>1836412</v>
      </c>
      <c r="CS28" s="641"/>
      <c r="CT28" s="641"/>
      <c r="CU28" s="641"/>
      <c r="CV28" s="641"/>
      <c r="CW28" s="641"/>
      <c r="CX28" s="641"/>
      <c r="CY28" s="642"/>
      <c r="CZ28" s="643">
        <v>7.5</v>
      </c>
      <c r="DA28" s="661"/>
      <c r="DB28" s="661"/>
      <c r="DC28" s="662"/>
      <c r="DD28" s="646">
        <v>1800679</v>
      </c>
      <c r="DE28" s="641"/>
      <c r="DF28" s="641"/>
      <c r="DG28" s="641"/>
      <c r="DH28" s="641"/>
      <c r="DI28" s="641"/>
      <c r="DJ28" s="641"/>
      <c r="DK28" s="642"/>
      <c r="DL28" s="646">
        <v>1800679</v>
      </c>
      <c r="DM28" s="641"/>
      <c r="DN28" s="641"/>
      <c r="DO28" s="641"/>
      <c r="DP28" s="641"/>
      <c r="DQ28" s="641"/>
      <c r="DR28" s="641"/>
      <c r="DS28" s="641"/>
      <c r="DT28" s="641"/>
      <c r="DU28" s="641"/>
      <c r="DV28" s="642"/>
      <c r="DW28" s="643">
        <v>15.5</v>
      </c>
      <c r="DX28" s="661"/>
      <c r="DY28" s="661"/>
      <c r="DZ28" s="661"/>
      <c r="EA28" s="661"/>
      <c r="EB28" s="661"/>
      <c r="EC28" s="676"/>
    </row>
    <row r="29" spans="2:133" ht="11.25" customHeight="1" x14ac:dyDescent="0.15">
      <c r="B29" s="637" t="s">
        <v>303</v>
      </c>
      <c r="C29" s="638"/>
      <c r="D29" s="638"/>
      <c r="E29" s="638"/>
      <c r="F29" s="638"/>
      <c r="G29" s="638"/>
      <c r="H29" s="638"/>
      <c r="I29" s="638"/>
      <c r="J29" s="638"/>
      <c r="K29" s="638"/>
      <c r="L29" s="638"/>
      <c r="M29" s="638"/>
      <c r="N29" s="638"/>
      <c r="O29" s="638"/>
      <c r="P29" s="638"/>
      <c r="Q29" s="639"/>
      <c r="R29" s="640">
        <v>322181</v>
      </c>
      <c r="S29" s="641"/>
      <c r="T29" s="641"/>
      <c r="U29" s="641"/>
      <c r="V29" s="641"/>
      <c r="W29" s="641"/>
      <c r="X29" s="641"/>
      <c r="Y29" s="642"/>
      <c r="Z29" s="677">
        <v>1.3</v>
      </c>
      <c r="AA29" s="677"/>
      <c r="AB29" s="677"/>
      <c r="AC29" s="677"/>
      <c r="AD29" s="678">
        <v>41878</v>
      </c>
      <c r="AE29" s="678"/>
      <c r="AF29" s="678"/>
      <c r="AG29" s="678"/>
      <c r="AH29" s="678"/>
      <c r="AI29" s="678"/>
      <c r="AJ29" s="678"/>
      <c r="AK29" s="678"/>
      <c r="AL29" s="643">
        <v>0.4</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8" t="s">
        <v>304</v>
      </c>
      <c r="CE29" s="729"/>
      <c r="CF29" s="673" t="s">
        <v>305</v>
      </c>
      <c r="CG29" s="674"/>
      <c r="CH29" s="674"/>
      <c r="CI29" s="674"/>
      <c r="CJ29" s="674"/>
      <c r="CK29" s="674"/>
      <c r="CL29" s="674"/>
      <c r="CM29" s="674"/>
      <c r="CN29" s="674"/>
      <c r="CO29" s="674"/>
      <c r="CP29" s="674"/>
      <c r="CQ29" s="675"/>
      <c r="CR29" s="640">
        <v>1836308</v>
      </c>
      <c r="CS29" s="659"/>
      <c r="CT29" s="659"/>
      <c r="CU29" s="659"/>
      <c r="CV29" s="659"/>
      <c r="CW29" s="659"/>
      <c r="CX29" s="659"/>
      <c r="CY29" s="660"/>
      <c r="CZ29" s="643">
        <v>7.5</v>
      </c>
      <c r="DA29" s="661"/>
      <c r="DB29" s="661"/>
      <c r="DC29" s="662"/>
      <c r="DD29" s="646">
        <v>1800575</v>
      </c>
      <c r="DE29" s="659"/>
      <c r="DF29" s="659"/>
      <c r="DG29" s="659"/>
      <c r="DH29" s="659"/>
      <c r="DI29" s="659"/>
      <c r="DJ29" s="659"/>
      <c r="DK29" s="660"/>
      <c r="DL29" s="646">
        <v>1800575</v>
      </c>
      <c r="DM29" s="659"/>
      <c r="DN29" s="659"/>
      <c r="DO29" s="659"/>
      <c r="DP29" s="659"/>
      <c r="DQ29" s="659"/>
      <c r="DR29" s="659"/>
      <c r="DS29" s="659"/>
      <c r="DT29" s="659"/>
      <c r="DU29" s="659"/>
      <c r="DV29" s="660"/>
      <c r="DW29" s="643">
        <v>15.5</v>
      </c>
      <c r="DX29" s="661"/>
      <c r="DY29" s="661"/>
      <c r="DZ29" s="661"/>
      <c r="EA29" s="661"/>
      <c r="EB29" s="661"/>
      <c r="EC29" s="676"/>
    </row>
    <row r="30" spans="2:133" ht="11.25" customHeight="1" x14ac:dyDescent="0.15">
      <c r="B30" s="637" t="s">
        <v>306</v>
      </c>
      <c r="C30" s="638"/>
      <c r="D30" s="638"/>
      <c r="E30" s="638"/>
      <c r="F30" s="638"/>
      <c r="G30" s="638"/>
      <c r="H30" s="638"/>
      <c r="I30" s="638"/>
      <c r="J30" s="638"/>
      <c r="K30" s="638"/>
      <c r="L30" s="638"/>
      <c r="M30" s="638"/>
      <c r="N30" s="638"/>
      <c r="O30" s="638"/>
      <c r="P30" s="638"/>
      <c r="Q30" s="639"/>
      <c r="R30" s="640">
        <v>39517</v>
      </c>
      <c r="S30" s="641"/>
      <c r="T30" s="641"/>
      <c r="U30" s="641"/>
      <c r="V30" s="641"/>
      <c r="W30" s="641"/>
      <c r="X30" s="641"/>
      <c r="Y30" s="642"/>
      <c r="Z30" s="677">
        <v>0.2</v>
      </c>
      <c r="AA30" s="677"/>
      <c r="AB30" s="677"/>
      <c r="AC30" s="677"/>
      <c r="AD30" s="678">
        <v>1170</v>
      </c>
      <c r="AE30" s="678"/>
      <c r="AF30" s="678"/>
      <c r="AG30" s="678"/>
      <c r="AH30" s="678"/>
      <c r="AI30" s="678"/>
      <c r="AJ30" s="678"/>
      <c r="AK30" s="678"/>
      <c r="AL30" s="643">
        <v>0</v>
      </c>
      <c r="AM30" s="644"/>
      <c r="AN30" s="644"/>
      <c r="AO30" s="679"/>
      <c r="AP30" s="701" t="s">
        <v>222</v>
      </c>
      <c r="AQ30" s="702"/>
      <c r="AR30" s="702"/>
      <c r="AS30" s="702"/>
      <c r="AT30" s="702"/>
      <c r="AU30" s="702"/>
      <c r="AV30" s="702"/>
      <c r="AW30" s="702"/>
      <c r="AX30" s="702"/>
      <c r="AY30" s="702"/>
      <c r="AZ30" s="702"/>
      <c r="BA30" s="702"/>
      <c r="BB30" s="702"/>
      <c r="BC30" s="702"/>
      <c r="BD30" s="702"/>
      <c r="BE30" s="702"/>
      <c r="BF30" s="703"/>
      <c r="BG30" s="701" t="s">
        <v>307</v>
      </c>
      <c r="BH30" s="726"/>
      <c r="BI30" s="726"/>
      <c r="BJ30" s="726"/>
      <c r="BK30" s="726"/>
      <c r="BL30" s="726"/>
      <c r="BM30" s="726"/>
      <c r="BN30" s="726"/>
      <c r="BO30" s="726"/>
      <c r="BP30" s="726"/>
      <c r="BQ30" s="727"/>
      <c r="BR30" s="701" t="s">
        <v>308</v>
      </c>
      <c r="BS30" s="726"/>
      <c r="BT30" s="726"/>
      <c r="BU30" s="726"/>
      <c r="BV30" s="726"/>
      <c r="BW30" s="726"/>
      <c r="BX30" s="726"/>
      <c r="BY30" s="726"/>
      <c r="BZ30" s="726"/>
      <c r="CA30" s="726"/>
      <c r="CB30" s="727"/>
      <c r="CD30" s="730"/>
      <c r="CE30" s="731"/>
      <c r="CF30" s="673" t="s">
        <v>309</v>
      </c>
      <c r="CG30" s="674"/>
      <c r="CH30" s="674"/>
      <c r="CI30" s="674"/>
      <c r="CJ30" s="674"/>
      <c r="CK30" s="674"/>
      <c r="CL30" s="674"/>
      <c r="CM30" s="674"/>
      <c r="CN30" s="674"/>
      <c r="CO30" s="674"/>
      <c r="CP30" s="674"/>
      <c r="CQ30" s="675"/>
      <c r="CR30" s="640">
        <v>1725552</v>
      </c>
      <c r="CS30" s="641"/>
      <c r="CT30" s="641"/>
      <c r="CU30" s="641"/>
      <c r="CV30" s="641"/>
      <c r="CW30" s="641"/>
      <c r="CX30" s="641"/>
      <c r="CY30" s="642"/>
      <c r="CZ30" s="643">
        <v>7.1</v>
      </c>
      <c r="DA30" s="661"/>
      <c r="DB30" s="661"/>
      <c r="DC30" s="662"/>
      <c r="DD30" s="646">
        <v>1692041</v>
      </c>
      <c r="DE30" s="641"/>
      <c r="DF30" s="641"/>
      <c r="DG30" s="641"/>
      <c r="DH30" s="641"/>
      <c r="DI30" s="641"/>
      <c r="DJ30" s="641"/>
      <c r="DK30" s="642"/>
      <c r="DL30" s="646">
        <v>1692041</v>
      </c>
      <c r="DM30" s="641"/>
      <c r="DN30" s="641"/>
      <c r="DO30" s="641"/>
      <c r="DP30" s="641"/>
      <c r="DQ30" s="641"/>
      <c r="DR30" s="641"/>
      <c r="DS30" s="641"/>
      <c r="DT30" s="641"/>
      <c r="DU30" s="641"/>
      <c r="DV30" s="642"/>
      <c r="DW30" s="643">
        <v>14.6</v>
      </c>
      <c r="DX30" s="661"/>
      <c r="DY30" s="661"/>
      <c r="DZ30" s="661"/>
      <c r="EA30" s="661"/>
      <c r="EB30" s="661"/>
      <c r="EC30" s="676"/>
    </row>
    <row r="31" spans="2:133" ht="11.25" customHeight="1" x14ac:dyDescent="0.15">
      <c r="B31" s="637" t="s">
        <v>310</v>
      </c>
      <c r="C31" s="638"/>
      <c r="D31" s="638"/>
      <c r="E31" s="638"/>
      <c r="F31" s="638"/>
      <c r="G31" s="638"/>
      <c r="H31" s="638"/>
      <c r="I31" s="638"/>
      <c r="J31" s="638"/>
      <c r="K31" s="638"/>
      <c r="L31" s="638"/>
      <c r="M31" s="638"/>
      <c r="N31" s="638"/>
      <c r="O31" s="638"/>
      <c r="P31" s="638"/>
      <c r="Q31" s="639"/>
      <c r="R31" s="640">
        <v>2644107</v>
      </c>
      <c r="S31" s="641"/>
      <c r="T31" s="641"/>
      <c r="U31" s="641"/>
      <c r="V31" s="641"/>
      <c r="W31" s="641"/>
      <c r="X31" s="641"/>
      <c r="Y31" s="642"/>
      <c r="Z31" s="677">
        <v>10.6</v>
      </c>
      <c r="AA31" s="677"/>
      <c r="AB31" s="677"/>
      <c r="AC31" s="677"/>
      <c r="AD31" s="678" t="s">
        <v>253</v>
      </c>
      <c r="AE31" s="678"/>
      <c r="AF31" s="678"/>
      <c r="AG31" s="678"/>
      <c r="AH31" s="678"/>
      <c r="AI31" s="678"/>
      <c r="AJ31" s="678"/>
      <c r="AK31" s="678"/>
      <c r="AL31" s="643" t="s">
        <v>137</v>
      </c>
      <c r="AM31" s="644"/>
      <c r="AN31" s="644"/>
      <c r="AO31" s="679"/>
      <c r="AP31" s="714" t="s">
        <v>311</v>
      </c>
      <c r="AQ31" s="715"/>
      <c r="AR31" s="715"/>
      <c r="AS31" s="715"/>
      <c r="AT31" s="720" t="s">
        <v>312</v>
      </c>
      <c r="AU31" s="231"/>
      <c r="AV31" s="231"/>
      <c r="AW31" s="231"/>
      <c r="AX31" s="706" t="s">
        <v>187</v>
      </c>
      <c r="AY31" s="707"/>
      <c r="AZ31" s="707"/>
      <c r="BA31" s="707"/>
      <c r="BB31" s="707"/>
      <c r="BC31" s="707"/>
      <c r="BD31" s="707"/>
      <c r="BE31" s="707"/>
      <c r="BF31" s="708"/>
      <c r="BG31" s="709">
        <v>99.2</v>
      </c>
      <c r="BH31" s="710"/>
      <c r="BI31" s="710"/>
      <c r="BJ31" s="710"/>
      <c r="BK31" s="710"/>
      <c r="BL31" s="710"/>
      <c r="BM31" s="711">
        <v>97.3</v>
      </c>
      <c r="BN31" s="710"/>
      <c r="BO31" s="710"/>
      <c r="BP31" s="710"/>
      <c r="BQ31" s="712"/>
      <c r="BR31" s="709">
        <v>99.3</v>
      </c>
      <c r="BS31" s="710"/>
      <c r="BT31" s="710"/>
      <c r="BU31" s="710"/>
      <c r="BV31" s="710"/>
      <c r="BW31" s="710"/>
      <c r="BX31" s="711">
        <v>96.9</v>
      </c>
      <c r="BY31" s="710"/>
      <c r="BZ31" s="710"/>
      <c r="CA31" s="710"/>
      <c r="CB31" s="712"/>
      <c r="CD31" s="730"/>
      <c r="CE31" s="731"/>
      <c r="CF31" s="673" t="s">
        <v>313</v>
      </c>
      <c r="CG31" s="674"/>
      <c r="CH31" s="674"/>
      <c r="CI31" s="674"/>
      <c r="CJ31" s="674"/>
      <c r="CK31" s="674"/>
      <c r="CL31" s="674"/>
      <c r="CM31" s="674"/>
      <c r="CN31" s="674"/>
      <c r="CO31" s="674"/>
      <c r="CP31" s="674"/>
      <c r="CQ31" s="675"/>
      <c r="CR31" s="640">
        <v>110756</v>
      </c>
      <c r="CS31" s="659"/>
      <c r="CT31" s="659"/>
      <c r="CU31" s="659"/>
      <c r="CV31" s="659"/>
      <c r="CW31" s="659"/>
      <c r="CX31" s="659"/>
      <c r="CY31" s="660"/>
      <c r="CZ31" s="643">
        <v>0.5</v>
      </c>
      <c r="DA31" s="661"/>
      <c r="DB31" s="661"/>
      <c r="DC31" s="662"/>
      <c r="DD31" s="646">
        <v>108534</v>
      </c>
      <c r="DE31" s="659"/>
      <c r="DF31" s="659"/>
      <c r="DG31" s="659"/>
      <c r="DH31" s="659"/>
      <c r="DI31" s="659"/>
      <c r="DJ31" s="659"/>
      <c r="DK31" s="660"/>
      <c r="DL31" s="646">
        <v>108534</v>
      </c>
      <c r="DM31" s="659"/>
      <c r="DN31" s="659"/>
      <c r="DO31" s="659"/>
      <c r="DP31" s="659"/>
      <c r="DQ31" s="659"/>
      <c r="DR31" s="659"/>
      <c r="DS31" s="659"/>
      <c r="DT31" s="659"/>
      <c r="DU31" s="659"/>
      <c r="DV31" s="660"/>
      <c r="DW31" s="643">
        <v>0.9</v>
      </c>
      <c r="DX31" s="661"/>
      <c r="DY31" s="661"/>
      <c r="DZ31" s="661"/>
      <c r="EA31" s="661"/>
      <c r="EB31" s="661"/>
      <c r="EC31" s="676"/>
    </row>
    <row r="32" spans="2:133" ht="11.25" customHeight="1" x14ac:dyDescent="0.15">
      <c r="B32" s="723" t="s">
        <v>314</v>
      </c>
      <c r="C32" s="724"/>
      <c r="D32" s="724"/>
      <c r="E32" s="724"/>
      <c r="F32" s="724"/>
      <c r="G32" s="724"/>
      <c r="H32" s="724"/>
      <c r="I32" s="724"/>
      <c r="J32" s="724"/>
      <c r="K32" s="724"/>
      <c r="L32" s="724"/>
      <c r="M32" s="724"/>
      <c r="N32" s="724"/>
      <c r="O32" s="724"/>
      <c r="P32" s="724"/>
      <c r="Q32" s="725"/>
      <c r="R32" s="640">
        <v>50305</v>
      </c>
      <c r="S32" s="641"/>
      <c r="T32" s="641"/>
      <c r="U32" s="641"/>
      <c r="V32" s="641"/>
      <c r="W32" s="641"/>
      <c r="X32" s="641"/>
      <c r="Y32" s="642"/>
      <c r="Z32" s="677">
        <v>0.2</v>
      </c>
      <c r="AA32" s="677"/>
      <c r="AB32" s="677"/>
      <c r="AC32" s="677"/>
      <c r="AD32" s="678">
        <v>50305</v>
      </c>
      <c r="AE32" s="678"/>
      <c r="AF32" s="678"/>
      <c r="AG32" s="678"/>
      <c r="AH32" s="678"/>
      <c r="AI32" s="678"/>
      <c r="AJ32" s="678"/>
      <c r="AK32" s="678"/>
      <c r="AL32" s="643">
        <v>0.5</v>
      </c>
      <c r="AM32" s="644"/>
      <c r="AN32" s="644"/>
      <c r="AO32" s="679"/>
      <c r="AP32" s="716"/>
      <c r="AQ32" s="717"/>
      <c r="AR32" s="717"/>
      <c r="AS32" s="717"/>
      <c r="AT32" s="721"/>
      <c r="AU32" s="230" t="s">
        <v>315</v>
      </c>
      <c r="AV32" s="230"/>
      <c r="AW32" s="230"/>
      <c r="AX32" s="637" t="s">
        <v>316</v>
      </c>
      <c r="AY32" s="638"/>
      <c r="AZ32" s="638"/>
      <c r="BA32" s="638"/>
      <c r="BB32" s="638"/>
      <c r="BC32" s="638"/>
      <c r="BD32" s="638"/>
      <c r="BE32" s="638"/>
      <c r="BF32" s="639"/>
      <c r="BG32" s="713">
        <v>98.7</v>
      </c>
      <c r="BH32" s="659"/>
      <c r="BI32" s="659"/>
      <c r="BJ32" s="659"/>
      <c r="BK32" s="659"/>
      <c r="BL32" s="659"/>
      <c r="BM32" s="644">
        <v>96.7</v>
      </c>
      <c r="BN32" s="705"/>
      <c r="BO32" s="705"/>
      <c r="BP32" s="705"/>
      <c r="BQ32" s="683"/>
      <c r="BR32" s="713">
        <v>99.2</v>
      </c>
      <c r="BS32" s="659"/>
      <c r="BT32" s="659"/>
      <c r="BU32" s="659"/>
      <c r="BV32" s="659"/>
      <c r="BW32" s="659"/>
      <c r="BX32" s="644">
        <v>96.6</v>
      </c>
      <c r="BY32" s="705"/>
      <c r="BZ32" s="705"/>
      <c r="CA32" s="705"/>
      <c r="CB32" s="683"/>
      <c r="CD32" s="732"/>
      <c r="CE32" s="733"/>
      <c r="CF32" s="673" t="s">
        <v>317</v>
      </c>
      <c r="CG32" s="674"/>
      <c r="CH32" s="674"/>
      <c r="CI32" s="674"/>
      <c r="CJ32" s="674"/>
      <c r="CK32" s="674"/>
      <c r="CL32" s="674"/>
      <c r="CM32" s="674"/>
      <c r="CN32" s="674"/>
      <c r="CO32" s="674"/>
      <c r="CP32" s="674"/>
      <c r="CQ32" s="675"/>
      <c r="CR32" s="640">
        <v>104</v>
      </c>
      <c r="CS32" s="641"/>
      <c r="CT32" s="641"/>
      <c r="CU32" s="641"/>
      <c r="CV32" s="641"/>
      <c r="CW32" s="641"/>
      <c r="CX32" s="641"/>
      <c r="CY32" s="642"/>
      <c r="CZ32" s="643">
        <v>0</v>
      </c>
      <c r="DA32" s="661"/>
      <c r="DB32" s="661"/>
      <c r="DC32" s="662"/>
      <c r="DD32" s="646">
        <v>104</v>
      </c>
      <c r="DE32" s="641"/>
      <c r="DF32" s="641"/>
      <c r="DG32" s="641"/>
      <c r="DH32" s="641"/>
      <c r="DI32" s="641"/>
      <c r="DJ32" s="641"/>
      <c r="DK32" s="642"/>
      <c r="DL32" s="646">
        <v>104</v>
      </c>
      <c r="DM32" s="641"/>
      <c r="DN32" s="641"/>
      <c r="DO32" s="641"/>
      <c r="DP32" s="641"/>
      <c r="DQ32" s="641"/>
      <c r="DR32" s="641"/>
      <c r="DS32" s="641"/>
      <c r="DT32" s="641"/>
      <c r="DU32" s="641"/>
      <c r="DV32" s="642"/>
      <c r="DW32" s="643">
        <v>0</v>
      </c>
      <c r="DX32" s="661"/>
      <c r="DY32" s="661"/>
      <c r="DZ32" s="661"/>
      <c r="EA32" s="661"/>
      <c r="EB32" s="661"/>
      <c r="EC32" s="676"/>
    </row>
    <row r="33" spans="2:133" ht="11.25" customHeight="1" x14ac:dyDescent="0.15">
      <c r="B33" s="637" t="s">
        <v>318</v>
      </c>
      <c r="C33" s="638"/>
      <c r="D33" s="638"/>
      <c r="E33" s="638"/>
      <c r="F33" s="638"/>
      <c r="G33" s="638"/>
      <c r="H33" s="638"/>
      <c r="I33" s="638"/>
      <c r="J33" s="638"/>
      <c r="K33" s="638"/>
      <c r="L33" s="638"/>
      <c r="M33" s="638"/>
      <c r="N33" s="638"/>
      <c r="O33" s="638"/>
      <c r="P33" s="638"/>
      <c r="Q33" s="639"/>
      <c r="R33" s="640">
        <v>1541101</v>
      </c>
      <c r="S33" s="641"/>
      <c r="T33" s="641"/>
      <c r="U33" s="641"/>
      <c r="V33" s="641"/>
      <c r="W33" s="641"/>
      <c r="X33" s="641"/>
      <c r="Y33" s="642"/>
      <c r="Z33" s="677">
        <v>6.2</v>
      </c>
      <c r="AA33" s="677"/>
      <c r="AB33" s="677"/>
      <c r="AC33" s="677"/>
      <c r="AD33" s="678" t="s">
        <v>179</v>
      </c>
      <c r="AE33" s="678"/>
      <c r="AF33" s="678"/>
      <c r="AG33" s="678"/>
      <c r="AH33" s="678"/>
      <c r="AI33" s="678"/>
      <c r="AJ33" s="678"/>
      <c r="AK33" s="678"/>
      <c r="AL33" s="643" t="s">
        <v>179</v>
      </c>
      <c r="AM33" s="644"/>
      <c r="AN33" s="644"/>
      <c r="AO33" s="679"/>
      <c r="AP33" s="718"/>
      <c r="AQ33" s="719"/>
      <c r="AR33" s="719"/>
      <c r="AS33" s="719"/>
      <c r="AT33" s="722"/>
      <c r="AU33" s="232"/>
      <c r="AV33" s="232"/>
      <c r="AW33" s="232"/>
      <c r="AX33" s="621" t="s">
        <v>319</v>
      </c>
      <c r="AY33" s="622"/>
      <c r="AZ33" s="622"/>
      <c r="BA33" s="622"/>
      <c r="BB33" s="622"/>
      <c r="BC33" s="622"/>
      <c r="BD33" s="622"/>
      <c r="BE33" s="622"/>
      <c r="BF33" s="623"/>
      <c r="BG33" s="704">
        <v>99.5</v>
      </c>
      <c r="BH33" s="625"/>
      <c r="BI33" s="625"/>
      <c r="BJ33" s="625"/>
      <c r="BK33" s="625"/>
      <c r="BL33" s="625"/>
      <c r="BM33" s="668">
        <v>97.7</v>
      </c>
      <c r="BN33" s="625"/>
      <c r="BO33" s="625"/>
      <c r="BP33" s="625"/>
      <c r="BQ33" s="689"/>
      <c r="BR33" s="704">
        <v>99.4</v>
      </c>
      <c r="BS33" s="625"/>
      <c r="BT33" s="625"/>
      <c r="BU33" s="625"/>
      <c r="BV33" s="625"/>
      <c r="BW33" s="625"/>
      <c r="BX33" s="668">
        <v>97.1</v>
      </c>
      <c r="BY33" s="625"/>
      <c r="BZ33" s="625"/>
      <c r="CA33" s="625"/>
      <c r="CB33" s="689"/>
      <c r="CD33" s="673" t="s">
        <v>320</v>
      </c>
      <c r="CE33" s="674"/>
      <c r="CF33" s="674"/>
      <c r="CG33" s="674"/>
      <c r="CH33" s="674"/>
      <c r="CI33" s="674"/>
      <c r="CJ33" s="674"/>
      <c r="CK33" s="674"/>
      <c r="CL33" s="674"/>
      <c r="CM33" s="674"/>
      <c r="CN33" s="674"/>
      <c r="CO33" s="674"/>
      <c r="CP33" s="674"/>
      <c r="CQ33" s="675"/>
      <c r="CR33" s="640">
        <v>8133385</v>
      </c>
      <c r="CS33" s="659"/>
      <c r="CT33" s="659"/>
      <c r="CU33" s="659"/>
      <c r="CV33" s="659"/>
      <c r="CW33" s="659"/>
      <c r="CX33" s="659"/>
      <c r="CY33" s="660"/>
      <c r="CZ33" s="643">
        <v>33.299999999999997</v>
      </c>
      <c r="DA33" s="661"/>
      <c r="DB33" s="661"/>
      <c r="DC33" s="662"/>
      <c r="DD33" s="646">
        <v>6362713</v>
      </c>
      <c r="DE33" s="659"/>
      <c r="DF33" s="659"/>
      <c r="DG33" s="659"/>
      <c r="DH33" s="659"/>
      <c r="DI33" s="659"/>
      <c r="DJ33" s="659"/>
      <c r="DK33" s="660"/>
      <c r="DL33" s="646">
        <v>5075123</v>
      </c>
      <c r="DM33" s="659"/>
      <c r="DN33" s="659"/>
      <c r="DO33" s="659"/>
      <c r="DP33" s="659"/>
      <c r="DQ33" s="659"/>
      <c r="DR33" s="659"/>
      <c r="DS33" s="659"/>
      <c r="DT33" s="659"/>
      <c r="DU33" s="659"/>
      <c r="DV33" s="660"/>
      <c r="DW33" s="643">
        <v>43.8</v>
      </c>
      <c r="DX33" s="661"/>
      <c r="DY33" s="661"/>
      <c r="DZ33" s="661"/>
      <c r="EA33" s="661"/>
      <c r="EB33" s="661"/>
      <c r="EC33" s="676"/>
    </row>
    <row r="34" spans="2:133" ht="11.25" customHeight="1" x14ac:dyDescent="0.15">
      <c r="B34" s="637" t="s">
        <v>321</v>
      </c>
      <c r="C34" s="638"/>
      <c r="D34" s="638"/>
      <c r="E34" s="638"/>
      <c r="F34" s="638"/>
      <c r="G34" s="638"/>
      <c r="H34" s="638"/>
      <c r="I34" s="638"/>
      <c r="J34" s="638"/>
      <c r="K34" s="638"/>
      <c r="L34" s="638"/>
      <c r="M34" s="638"/>
      <c r="N34" s="638"/>
      <c r="O34" s="638"/>
      <c r="P34" s="638"/>
      <c r="Q34" s="639"/>
      <c r="R34" s="640">
        <v>158799</v>
      </c>
      <c r="S34" s="641"/>
      <c r="T34" s="641"/>
      <c r="U34" s="641"/>
      <c r="V34" s="641"/>
      <c r="W34" s="641"/>
      <c r="X34" s="641"/>
      <c r="Y34" s="642"/>
      <c r="Z34" s="677">
        <v>0.6</v>
      </c>
      <c r="AA34" s="677"/>
      <c r="AB34" s="677"/>
      <c r="AC34" s="677"/>
      <c r="AD34" s="678">
        <v>7840</v>
      </c>
      <c r="AE34" s="678"/>
      <c r="AF34" s="678"/>
      <c r="AG34" s="678"/>
      <c r="AH34" s="678"/>
      <c r="AI34" s="678"/>
      <c r="AJ34" s="678"/>
      <c r="AK34" s="678"/>
      <c r="AL34" s="643">
        <v>0.1</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322</v>
      </c>
      <c r="CE34" s="674"/>
      <c r="CF34" s="674"/>
      <c r="CG34" s="674"/>
      <c r="CH34" s="674"/>
      <c r="CI34" s="674"/>
      <c r="CJ34" s="674"/>
      <c r="CK34" s="674"/>
      <c r="CL34" s="674"/>
      <c r="CM34" s="674"/>
      <c r="CN34" s="674"/>
      <c r="CO34" s="674"/>
      <c r="CP34" s="674"/>
      <c r="CQ34" s="675"/>
      <c r="CR34" s="640">
        <v>2889431</v>
      </c>
      <c r="CS34" s="641"/>
      <c r="CT34" s="641"/>
      <c r="CU34" s="641"/>
      <c r="CV34" s="641"/>
      <c r="CW34" s="641"/>
      <c r="CX34" s="641"/>
      <c r="CY34" s="642"/>
      <c r="CZ34" s="643">
        <v>11.8</v>
      </c>
      <c r="DA34" s="661"/>
      <c r="DB34" s="661"/>
      <c r="DC34" s="662"/>
      <c r="DD34" s="646">
        <v>2335686</v>
      </c>
      <c r="DE34" s="641"/>
      <c r="DF34" s="641"/>
      <c r="DG34" s="641"/>
      <c r="DH34" s="641"/>
      <c r="DI34" s="641"/>
      <c r="DJ34" s="641"/>
      <c r="DK34" s="642"/>
      <c r="DL34" s="646">
        <v>1815069</v>
      </c>
      <c r="DM34" s="641"/>
      <c r="DN34" s="641"/>
      <c r="DO34" s="641"/>
      <c r="DP34" s="641"/>
      <c r="DQ34" s="641"/>
      <c r="DR34" s="641"/>
      <c r="DS34" s="641"/>
      <c r="DT34" s="641"/>
      <c r="DU34" s="641"/>
      <c r="DV34" s="642"/>
      <c r="DW34" s="643">
        <v>15.7</v>
      </c>
      <c r="DX34" s="661"/>
      <c r="DY34" s="661"/>
      <c r="DZ34" s="661"/>
      <c r="EA34" s="661"/>
      <c r="EB34" s="661"/>
      <c r="EC34" s="676"/>
    </row>
    <row r="35" spans="2:133" ht="11.25" customHeight="1" x14ac:dyDescent="0.15">
      <c r="B35" s="637" t="s">
        <v>323</v>
      </c>
      <c r="C35" s="638"/>
      <c r="D35" s="638"/>
      <c r="E35" s="638"/>
      <c r="F35" s="638"/>
      <c r="G35" s="638"/>
      <c r="H35" s="638"/>
      <c r="I35" s="638"/>
      <c r="J35" s="638"/>
      <c r="K35" s="638"/>
      <c r="L35" s="638"/>
      <c r="M35" s="638"/>
      <c r="N35" s="638"/>
      <c r="O35" s="638"/>
      <c r="P35" s="638"/>
      <c r="Q35" s="639"/>
      <c r="R35" s="640">
        <v>269563</v>
      </c>
      <c r="S35" s="641"/>
      <c r="T35" s="641"/>
      <c r="U35" s="641"/>
      <c r="V35" s="641"/>
      <c r="W35" s="641"/>
      <c r="X35" s="641"/>
      <c r="Y35" s="642"/>
      <c r="Z35" s="677">
        <v>1.1000000000000001</v>
      </c>
      <c r="AA35" s="677"/>
      <c r="AB35" s="677"/>
      <c r="AC35" s="677"/>
      <c r="AD35" s="678" t="s">
        <v>179</v>
      </c>
      <c r="AE35" s="678"/>
      <c r="AF35" s="678"/>
      <c r="AG35" s="678"/>
      <c r="AH35" s="678"/>
      <c r="AI35" s="678"/>
      <c r="AJ35" s="678"/>
      <c r="AK35" s="678"/>
      <c r="AL35" s="643" t="s">
        <v>179</v>
      </c>
      <c r="AM35" s="644"/>
      <c r="AN35" s="644"/>
      <c r="AO35" s="679"/>
      <c r="AP35" s="235"/>
      <c r="AQ35" s="701" t="s">
        <v>324</v>
      </c>
      <c r="AR35" s="702"/>
      <c r="AS35" s="702"/>
      <c r="AT35" s="702"/>
      <c r="AU35" s="702"/>
      <c r="AV35" s="702"/>
      <c r="AW35" s="702"/>
      <c r="AX35" s="702"/>
      <c r="AY35" s="702"/>
      <c r="AZ35" s="702"/>
      <c r="BA35" s="702"/>
      <c r="BB35" s="702"/>
      <c r="BC35" s="702"/>
      <c r="BD35" s="702"/>
      <c r="BE35" s="702"/>
      <c r="BF35" s="703"/>
      <c r="BG35" s="701" t="s">
        <v>325</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326</v>
      </c>
      <c r="CE35" s="674"/>
      <c r="CF35" s="674"/>
      <c r="CG35" s="674"/>
      <c r="CH35" s="674"/>
      <c r="CI35" s="674"/>
      <c r="CJ35" s="674"/>
      <c r="CK35" s="674"/>
      <c r="CL35" s="674"/>
      <c r="CM35" s="674"/>
      <c r="CN35" s="674"/>
      <c r="CO35" s="674"/>
      <c r="CP35" s="674"/>
      <c r="CQ35" s="675"/>
      <c r="CR35" s="640">
        <v>78769</v>
      </c>
      <c r="CS35" s="659"/>
      <c r="CT35" s="659"/>
      <c r="CU35" s="659"/>
      <c r="CV35" s="659"/>
      <c r="CW35" s="659"/>
      <c r="CX35" s="659"/>
      <c r="CY35" s="660"/>
      <c r="CZ35" s="643">
        <v>0.3</v>
      </c>
      <c r="DA35" s="661"/>
      <c r="DB35" s="661"/>
      <c r="DC35" s="662"/>
      <c r="DD35" s="646">
        <v>67700</v>
      </c>
      <c r="DE35" s="659"/>
      <c r="DF35" s="659"/>
      <c r="DG35" s="659"/>
      <c r="DH35" s="659"/>
      <c r="DI35" s="659"/>
      <c r="DJ35" s="659"/>
      <c r="DK35" s="660"/>
      <c r="DL35" s="646">
        <v>67700</v>
      </c>
      <c r="DM35" s="659"/>
      <c r="DN35" s="659"/>
      <c r="DO35" s="659"/>
      <c r="DP35" s="659"/>
      <c r="DQ35" s="659"/>
      <c r="DR35" s="659"/>
      <c r="DS35" s="659"/>
      <c r="DT35" s="659"/>
      <c r="DU35" s="659"/>
      <c r="DV35" s="660"/>
      <c r="DW35" s="643">
        <v>0.6</v>
      </c>
      <c r="DX35" s="661"/>
      <c r="DY35" s="661"/>
      <c r="DZ35" s="661"/>
      <c r="EA35" s="661"/>
      <c r="EB35" s="661"/>
      <c r="EC35" s="676"/>
    </row>
    <row r="36" spans="2:133" ht="11.25" customHeight="1" x14ac:dyDescent="0.15">
      <c r="B36" s="637" t="s">
        <v>327</v>
      </c>
      <c r="C36" s="638"/>
      <c r="D36" s="638"/>
      <c r="E36" s="638"/>
      <c r="F36" s="638"/>
      <c r="G36" s="638"/>
      <c r="H36" s="638"/>
      <c r="I36" s="638"/>
      <c r="J36" s="638"/>
      <c r="K36" s="638"/>
      <c r="L36" s="638"/>
      <c r="M36" s="638"/>
      <c r="N36" s="638"/>
      <c r="O36" s="638"/>
      <c r="P36" s="638"/>
      <c r="Q36" s="639"/>
      <c r="R36" s="640">
        <v>2833226</v>
      </c>
      <c r="S36" s="641"/>
      <c r="T36" s="641"/>
      <c r="U36" s="641"/>
      <c r="V36" s="641"/>
      <c r="W36" s="641"/>
      <c r="X36" s="641"/>
      <c r="Y36" s="642"/>
      <c r="Z36" s="677">
        <v>11.3</v>
      </c>
      <c r="AA36" s="677"/>
      <c r="AB36" s="677"/>
      <c r="AC36" s="677"/>
      <c r="AD36" s="678" t="s">
        <v>137</v>
      </c>
      <c r="AE36" s="678"/>
      <c r="AF36" s="678"/>
      <c r="AG36" s="678"/>
      <c r="AH36" s="678"/>
      <c r="AI36" s="678"/>
      <c r="AJ36" s="678"/>
      <c r="AK36" s="678"/>
      <c r="AL36" s="643" t="s">
        <v>137</v>
      </c>
      <c r="AM36" s="644"/>
      <c r="AN36" s="644"/>
      <c r="AO36" s="679"/>
      <c r="AP36" s="235"/>
      <c r="AQ36" s="692" t="s">
        <v>328</v>
      </c>
      <c r="AR36" s="693"/>
      <c r="AS36" s="693"/>
      <c r="AT36" s="693"/>
      <c r="AU36" s="693"/>
      <c r="AV36" s="693"/>
      <c r="AW36" s="693"/>
      <c r="AX36" s="693"/>
      <c r="AY36" s="694"/>
      <c r="AZ36" s="695">
        <v>3164569</v>
      </c>
      <c r="BA36" s="696"/>
      <c r="BB36" s="696"/>
      <c r="BC36" s="696"/>
      <c r="BD36" s="696"/>
      <c r="BE36" s="696"/>
      <c r="BF36" s="697"/>
      <c r="BG36" s="698" t="s">
        <v>329</v>
      </c>
      <c r="BH36" s="699"/>
      <c r="BI36" s="699"/>
      <c r="BJ36" s="699"/>
      <c r="BK36" s="699"/>
      <c r="BL36" s="699"/>
      <c r="BM36" s="699"/>
      <c r="BN36" s="699"/>
      <c r="BO36" s="699"/>
      <c r="BP36" s="699"/>
      <c r="BQ36" s="699"/>
      <c r="BR36" s="699"/>
      <c r="BS36" s="699"/>
      <c r="BT36" s="699"/>
      <c r="BU36" s="700"/>
      <c r="BV36" s="695">
        <v>151096</v>
      </c>
      <c r="BW36" s="696"/>
      <c r="BX36" s="696"/>
      <c r="BY36" s="696"/>
      <c r="BZ36" s="696"/>
      <c r="CA36" s="696"/>
      <c r="CB36" s="697"/>
      <c r="CD36" s="673" t="s">
        <v>330</v>
      </c>
      <c r="CE36" s="674"/>
      <c r="CF36" s="674"/>
      <c r="CG36" s="674"/>
      <c r="CH36" s="674"/>
      <c r="CI36" s="674"/>
      <c r="CJ36" s="674"/>
      <c r="CK36" s="674"/>
      <c r="CL36" s="674"/>
      <c r="CM36" s="674"/>
      <c r="CN36" s="674"/>
      <c r="CO36" s="674"/>
      <c r="CP36" s="674"/>
      <c r="CQ36" s="675"/>
      <c r="CR36" s="640">
        <v>2718275</v>
      </c>
      <c r="CS36" s="641"/>
      <c r="CT36" s="641"/>
      <c r="CU36" s="641"/>
      <c r="CV36" s="641"/>
      <c r="CW36" s="641"/>
      <c r="CX36" s="641"/>
      <c r="CY36" s="642"/>
      <c r="CZ36" s="643">
        <v>11.1</v>
      </c>
      <c r="DA36" s="661"/>
      <c r="DB36" s="661"/>
      <c r="DC36" s="662"/>
      <c r="DD36" s="646">
        <v>2506215</v>
      </c>
      <c r="DE36" s="641"/>
      <c r="DF36" s="641"/>
      <c r="DG36" s="641"/>
      <c r="DH36" s="641"/>
      <c r="DI36" s="641"/>
      <c r="DJ36" s="641"/>
      <c r="DK36" s="642"/>
      <c r="DL36" s="646">
        <v>1779924</v>
      </c>
      <c r="DM36" s="641"/>
      <c r="DN36" s="641"/>
      <c r="DO36" s="641"/>
      <c r="DP36" s="641"/>
      <c r="DQ36" s="641"/>
      <c r="DR36" s="641"/>
      <c r="DS36" s="641"/>
      <c r="DT36" s="641"/>
      <c r="DU36" s="641"/>
      <c r="DV36" s="642"/>
      <c r="DW36" s="643">
        <v>15.3</v>
      </c>
      <c r="DX36" s="661"/>
      <c r="DY36" s="661"/>
      <c r="DZ36" s="661"/>
      <c r="EA36" s="661"/>
      <c r="EB36" s="661"/>
      <c r="EC36" s="676"/>
    </row>
    <row r="37" spans="2:133" ht="11.25" customHeight="1" x14ac:dyDescent="0.15">
      <c r="B37" s="637" t="s">
        <v>331</v>
      </c>
      <c r="C37" s="638"/>
      <c r="D37" s="638"/>
      <c r="E37" s="638"/>
      <c r="F37" s="638"/>
      <c r="G37" s="638"/>
      <c r="H37" s="638"/>
      <c r="I37" s="638"/>
      <c r="J37" s="638"/>
      <c r="K37" s="638"/>
      <c r="L37" s="638"/>
      <c r="M37" s="638"/>
      <c r="N37" s="638"/>
      <c r="O37" s="638"/>
      <c r="P37" s="638"/>
      <c r="Q37" s="639"/>
      <c r="R37" s="640">
        <v>428356</v>
      </c>
      <c r="S37" s="641"/>
      <c r="T37" s="641"/>
      <c r="U37" s="641"/>
      <c r="V37" s="641"/>
      <c r="W37" s="641"/>
      <c r="X37" s="641"/>
      <c r="Y37" s="642"/>
      <c r="Z37" s="677">
        <v>1.7</v>
      </c>
      <c r="AA37" s="677"/>
      <c r="AB37" s="677"/>
      <c r="AC37" s="677"/>
      <c r="AD37" s="678" t="s">
        <v>179</v>
      </c>
      <c r="AE37" s="678"/>
      <c r="AF37" s="678"/>
      <c r="AG37" s="678"/>
      <c r="AH37" s="678"/>
      <c r="AI37" s="678"/>
      <c r="AJ37" s="678"/>
      <c r="AK37" s="678"/>
      <c r="AL37" s="643" t="s">
        <v>179</v>
      </c>
      <c r="AM37" s="644"/>
      <c r="AN37" s="644"/>
      <c r="AO37" s="679"/>
      <c r="AQ37" s="680" t="s">
        <v>332</v>
      </c>
      <c r="AR37" s="681"/>
      <c r="AS37" s="681"/>
      <c r="AT37" s="681"/>
      <c r="AU37" s="681"/>
      <c r="AV37" s="681"/>
      <c r="AW37" s="681"/>
      <c r="AX37" s="681"/>
      <c r="AY37" s="682"/>
      <c r="AZ37" s="640">
        <v>711302</v>
      </c>
      <c r="BA37" s="641"/>
      <c r="BB37" s="641"/>
      <c r="BC37" s="641"/>
      <c r="BD37" s="659"/>
      <c r="BE37" s="659"/>
      <c r="BF37" s="683"/>
      <c r="BG37" s="673" t="s">
        <v>333</v>
      </c>
      <c r="BH37" s="674"/>
      <c r="BI37" s="674"/>
      <c r="BJ37" s="674"/>
      <c r="BK37" s="674"/>
      <c r="BL37" s="674"/>
      <c r="BM37" s="674"/>
      <c r="BN37" s="674"/>
      <c r="BO37" s="674"/>
      <c r="BP37" s="674"/>
      <c r="BQ37" s="674"/>
      <c r="BR37" s="674"/>
      <c r="BS37" s="674"/>
      <c r="BT37" s="674"/>
      <c r="BU37" s="675"/>
      <c r="BV37" s="640">
        <v>125829</v>
      </c>
      <c r="BW37" s="641"/>
      <c r="BX37" s="641"/>
      <c r="BY37" s="641"/>
      <c r="BZ37" s="641"/>
      <c r="CA37" s="641"/>
      <c r="CB37" s="684"/>
      <c r="CD37" s="673" t="s">
        <v>334</v>
      </c>
      <c r="CE37" s="674"/>
      <c r="CF37" s="674"/>
      <c r="CG37" s="674"/>
      <c r="CH37" s="674"/>
      <c r="CI37" s="674"/>
      <c r="CJ37" s="674"/>
      <c r="CK37" s="674"/>
      <c r="CL37" s="674"/>
      <c r="CM37" s="674"/>
      <c r="CN37" s="674"/>
      <c r="CO37" s="674"/>
      <c r="CP37" s="674"/>
      <c r="CQ37" s="675"/>
      <c r="CR37" s="640">
        <v>299260</v>
      </c>
      <c r="CS37" s="659"/>
      <c r="CT37" s="659"/>
      <c r="CU37" s="659"/>
      <c r="CV37" s="659"/>
      <c r="CW37" s="659"/>
      <c r="CX37" s="659"/>
      <c r="CY37" s="660"/>
      <c r="CZ37" s="643">
        <v>1.2</v>
      </c>
      <c r="DA37" s="661"/>
      <c r="DB37" s="661"/>
      <c r="DC37" s="662"/>
      <c r="DD37" s="646">
        <v>299260</v>
      </c>
      <c r="DE37" s="659"/>
      <c r="DF37" s="659"/>
      <c r="DG37" s="659"/>
      <c r="DH37" s="659"/>
      <c r="DI37" s="659"/>
      <c r="DJ37" s="659"/>
      <c r="DK37" s="660"/>
      <c r="DL37" s="646">
        <v>250364</v>
      </c>
      <c r="DM37" s="659"/>
      <c r="DN37" s="659"/>
      <c r="DO37" s="659"/>
      <c r="DP37" s="659"/>
      <c r="DQ37" s="659"/>
      <c r="DR37" s="659"/>
      <c r="DS37" s="659"/>
      <c r="DT37" s="659"/>
      <c r="DU37" s="659"/>
      <c r="DV37" s="660"/>
      <c r="DW37" s="643">
        <v>2.2000000000000002</v>
      </c>
      <c r="DX37" s="661"/>
      <c r="DY37" s="661"/>
      <c r="DZ37" s="661"/>
      <c r="EA37" s="661"/>
      <c r="EB37" s="661"/>
      <c r="EC37" s="676"/>
    </row>
    <row r="38" spans="2:133" ht="11.25" customHeight="1" x14ac:dyDescent="0.15">
      <c r="B38" s="637" t="s">
        <v>335</v>
      </c>
      <c r="C38" s="638"/>
      <c r="D38" s="638"/>
      <c r="E38" s="638"/>
      <c r="F38" s="638"/>
      <c r="G38" s="638"/>
      <c r="H38" s="638"/>
      <c r="I38" s="638"/>
      <c r="J38" s="638"/>
      <c r="K38" s="638"/>
      <c r="L38" s="638"/>
      <c r="M38" s="638"/>
      <c r="N38" s="638"/>
      <c r="O38" s="638"/>
      <c r="P38" s="638"/>
      <c r="Q38" s="639"/>
      <c r="R38" s="640">
        <v>696822</v>
      </c>
      <c r="S38" s="641"/>
      <c r="T38" s="641"/>
      <c r="U38" s="641"/>
      <c r="V38" s="641"/>
      <c r="W38" s="641"/>
      <c r="X38" s="641"/>
      <c r="Y38" s="642"/>
      <c r="Z38" s="677">
        <v>2.8</v>
      </c>
      <c r="AA38" s="677"/>
      <c r="AB38" s="677"/>
      <c r="AC38" s="677"/>
      <c r="AD38" s="678" t="s">
        <v>179</v>
      </c>
      <c r="AE38" s="678"/>
      <c r="AF38" s="678"/>
      <c r="AG38" s="678"/>
      <c r="AH38" s="678"/>
      <c r="AI38" s="678"/>
      <c r="AJ38" s="678"/>
      <c r="AK38" s="678"/>
      <c r="AL38" s="643" t="s">
        <v>179</v>
      </c>
      <c r="AM38" s="644"/>
      <c r="AN38" s="644"/>
      <c r="AO38" s="679"/>
      <c r="AQ38" s="680" t="s">
        <v>336</v>
      </c>
      <c r="AR38" s="681"/>
      <c r="AS38" s="681"/>
      <c r="AT38" s="681"/>
      <c r="AU38" s="681"/>
      <c r="AV38" s="681"/>
      <c r="AW38" s="681"/>
      <c r="AX38" s="681"/>
      <c r="AY38" s="682"/>
      <c r="AZ38" s="640">
        <v>669800</v>
      </c>
      <c r="BA38" s="641"/>
      <c r="BB38" s="641"/>
      <c r="BC38" s="641"/>
      <c r="BD38" s="659"/>
      <c r="BE38" s="659"/>
      <c r="BF38" s="683"/>
      <c r="BG38" s="673" t="s">
        <v>337</v>
      </c>
      <c r="BH38" s="674"/>
      <c r="BI38" s="674"/>
      <c r="BJ38" s="674"/>
      <c r="BK38" s="674"/>
      <c r="BL38" s="674"/>
      <c r="BM38" s="674"/>
      <c r="BN38" s="674"/>
      <c r="BO38" s="674"/>
      <c r="BP38" s="674"/>
      <c r="BQ38" s="674"/>
      <c r="BR38" s="674"/>
      <c r="BS38" s="674"/>
      <c r="BT38" s="674"/>
      <c r="BU38" s="675"/>
      <c r="BV38" s="640">
        <v>6051</v>
      </c>
      <c r="BW38" s="641"/>
      <c r="BX38" s="641"/>
      <c r="BY38" s="641"/>
      <c r="BZ38" s="641"/>
      <c r="CA38" s="641"/>
      <c r="CB38" s="684"/>
      <c r="CD38" s="673" t="s">
        <v>338</v>
      </c>
      <c r="CE38" s="674"/>
      <c r="CF38" s="674"/>
      <c r="CG38" s="674"/>
      <c r="CH38" s="674"/>
      <c r="CI38" s="674"/>
      <c r="CJ38" s="674"/>
      <c r="CK38" s="674"/>
      <c r="CL38" s="674"/>
      <c r="CM38" s="674"/>
      <c r="CN38" s="674"/>
      <c r="CO38" s="674"/>
      <c r="CP38" s="674"/>
      <c r="CQ38" s="675"/>
      <c r="CR38" s="640">
        <v>1759380</v>
      </c>
      <c r="CS38" s="641"/>
      <c r="CT38" s="641"/>
      <c r="CU38" s="641"/>
      <c r="CV38" s="641"/>
      <c r="CW38" s="641"/>
      <c r="CX38" s="641"/>
      <c r="CY38" s="642"/>
      <c r="CZ38" s="643">
        <v>7.2</v>
      </c>
      <c r="DA38" s="661"/>
      <c r="DB38" s="661"/>
      <c r="DC38" s="662"/>
      <c r="DD38" s="646">
        <v>1431713</v>
      </c>
      <c r="DE38" s="641"/>
      <c r="DF38" s="641"/>
      <c r="DG38" s="641"/>
      <c r="DH38" s="641"/>
      <c r="DI38" s="641"/>
      <c r="DJ38" s="641"/>
      <c r="DK38" s="642"/>
      <c r="DL38" s="646">
        <v>1412430</v>
      </c>
      <c r="DM38" s="641"/>
      <c r="DN38" s="641"/>
      <c r="DO38" s="641"/>
      <c r="DP38" s="641"/>
      <c r="DQ38" s="641"/>
      <c r="DR38" s="641"/>
      <c r="DS38" s="641"/>
      <c r="DT38" s="641"/>
      <c r="DU38" s="641"/>
      <c r="DV38" s="642"/>
      <c r="DW38" s="643">
        <v>12.2</v>
      </c>
      <c r="DX38" s="661"/>
      <c r="DY38" s="661"/>
      <c r="DZ38" s="661"/>
      <c r="EA38" s="661"/>
      <c r="EB38" s="661"/>
      <c r="EC38" s="676"/>
    </row>
    <row r="39" spans="2:133" ht="11.25" customHeight="1" x14ac:dyDescent="0.15">
      <c r="B39" s="637" t="s">
        <v>339</v>
      </c>
      <c r="C39" s="638"/>
      <c r="D39" s="638"/>
      <c r="E39" s="638"/>
      <c r="F39" s="638"/>
      <c r="G39" s="638"/>
      <c r="H39" s="638"/>
      <c r="I39" s="638"/>
      <c r="J39" s="638"/>
      <c r="K39" s="638"/>
      <c r="L39" s="638"/>
      <c r="M39" s="638"/>
      <c r="N39" s="638"/>
      <c r="O39" s="638"/>
      <c r="P39" s="638"/>
      <c r="Q39" s="639"/>
      <c r="R39" s="640">
        <v>4334143</v>
      </c>
      <c r="S39" s="641"/>
      <c r="T39" s="641"/>
      <c r="U39" s="641"/>
      <c r="V39" s="641"/>
      <c r="W39" s="641"/>
      <c r="X39" s="641"/>
      <c r="Y39" s="642"/>
      <c r="Z39" s="677">
        <v>17.3</v>
      </c>
      <c r="AA39" s="677"/>
      <c r="AB39" s="677"/>
      <c r="AC39" s="677"/>
      <c r="AD39" s="678" t="s">
        <v>179</v>
      </c>
      <c r="AE39" s="678"/>
      <c r="AF39" s="678"/>
      <c r="AG39" s="678"/>
      <c r="AH39" s="678"/>
      <c r="AI39" s="678"/>
      <c r="AJ39" s="678"/>
      <c r="AK39" s="678"/>
      <c r="AL39" s="643" t="s">
        <v>179</v>
      </c>
      <c r="AM39" s="644"/>
      <c r="AN39" s="644"/>
      <c r="AO39" s="679"/>
      <c r="AQ39" s="680" t="s">
        <v>340</v>
      </c>
      <c r="AR39" s="681"/>
      <c r="AS39" s="681"/>
      <c r="AT39" s="681"/>
      <c r="AU39" s="681"/>
      <c r="AV39" s="681"/>
      <c r="AW39" s="681"/>
      <c r="AX39" s="681"/>
      <c r="AY39" s="682"/>
      <c r="AZ39" s="640">
        <v>1316</v>
      </c>
      <c r="BA39" s="641"/>
      <c r="BB39" s="641"/>
      <c r="BC39" s="641"/>
      <c r="BD39" s="659"/>
      <c r="BE39" s="659"/>
      <c r="BF39" s="683"/>
      <c r="BG39" s="673" t="s">
        <v>341</v>
      </c>
      <c r="BH39" s="674"/>
      <c r="BI39" s="674"/>
      <c r="BJ39" s="674"/>
      <c r="BK39" s="674"/>
      <c r="BL39" s="674"/>
      <c r="BM39" s="674"/>
      <c r="BN39" s="674"/>
      <c r="BO39" s="674"/>
      <c r="BP39" s="674"/>
      <c r="BQ39" s="674"/>
      <c r="BR39" s="674"/>
      <c r="BS39" s="674"/>
      <c r="BT39" s="674"/>
      <c r="BU39" s="675"/>
      <c r="BV39" s="640">
        <v>9732</v>
      </c>
      <c r="BW39" s="641"/>
      <c r="BX39" s="641"/>
      <c r="BY39" s="641"/>
      <c r="BZ39" s="641"/>
      <c r="CA39" s="641"/>
      <c r="CB39" s="684"/>
      <c r="CD39" s="673" t="s">
        <v>342</v>
      </c>
      <c r="CE39" s="674"/>
      <c r="CF39" s="674"/>
      <c r="CG39" s="674"/>
      <c r="CH39" s="674"/>
      <c r="CI39" s="674"/>
      <c r="CJ39" s="674"/>
      <c r="CK39" s="674"/>
      <c r="CL39" s="674"/>
      <c r="CM39" s="674"/>
      <c r="CN39" s="674"/>
      <c r="CO39" s="674"/>
      <c r="CP39" s="674"/>
      <c r="CQ39" s="675"/>
      <c r="CR39" s="640">
        <v>547130</v>
      </c>
      <c r="CS39" s="659"/>
      <c r="CT39" s="659"/>
      <c r="CU39" s="659"/>
      <c r="CV39" s="659"/>
      <c r="CW39" s="659"/>
      <c r="CX39" s="659"/>
      <c r="CY39" s="660"/>
      <c r="CZ39" s="643">
        <v>2.2000000000000002</v>
      </c>
      <c r="DA39" s="661"/>
      <c r="DB39" s="661"/>
      <c r="DC39" s="662"/>
      <c r="DD39" s="646">
        <v>21399</v>
      </c>
      <c r="DE39" s="659"/>
      <c r="DF39" s="659"/>
      <c r="DG39" s="659"/>
      <c r="DH39" s="659"/>
      <c r="DI39" s="659"/>
      <c r="DJ39" s="659"/>
      <c r="DK39" s="660"/>
      <c r="DL39" s="646" t="s">
        <v>253</v>
      </c>
      <c r="DM39" s="659"/>
      <c r="DN39" s="659"/>
      <c r="DO39" s="659"/>
      <c r="DP39" s="659"/>
      <c r="DQ39" s="659"/>
      <c r="DR39" s="659"/>
      <c r="DS39" s="659"/>
      <c r="DT39" s="659"/>
      <c r="DU39" s="659"/>
      <c r="DV39" s="660"/>
      <c r="DW39" s="643" t="s">
        <v>137</v>
      </c>
      <c r="DX39" s="661"/>
      <c r="DY39" s="661"/>
      <c r="DZ39" s="661"/>
      <c r="EA39" s="661"/>
      <c r="EB39" s="661"/>
      <c r="EC39" s="676"/>
    </row>
    <row r="40" spans="2:133" ht="11.25" customHeight="1" x14ac:dyDescent="0.15">
      <c r="B40" s="637" t="s">
        <v>343</v>
      </c>
      <c r="C40" s="638"/>
      <c r="D40" s="638"/>
      <c r="E40" s="638"/>
      <c r="F40" s="638"/>
      <c r="G40" s="638"/>
      <c r="H40" s="638"/>
      <c r="I40" s="638"/>
      <c r="J40" s="638"/>
      <c r="K40" s="638"/>
      <c r="L40" s="638"/>
      <c r="M40" s="638"/>
      <c r="N40" s="638"/>
      <c r="O40" s="638"/>
      <c r="P40" s="638"/>
      <c r="Q40" s="639"/>
      <c r="R40" s="640" t="s">
        <v>137</v>
      </c>
      <c r="S40" s="641"/>
      <c r="T40" s="641"/>
      <c r="U40" s="641"/>
      <c r="V40" s="641"/>
      <c r="W40" s="641"/>
      <c r="X40" s="641"/>
      <c r="Y40" s="642"/>
      <c r="Z40" s="677" t="s">
        <v>179</v>
      </c>
      <c r="AA40" s="677"/>
      <c r="AB40" s="677"/>
      <c r="AC40" s="677"/>
      <c r="AD40" s="678" t="s">
        <v>137</v>
      </c>
      <c r="AE40" s="678"/>
      <c r="AF40" s="678"/>
      <c r="AG40" s="678"/>
      <c r="AH40" s="678"/>
      <c r="AI40" s="678"/>
      <c r="AJ40" s="678"/>
      <c r="AK40" s="678"/>
      <c r="AL40" s="643" t="s">
        <v>179</v>
      </c>
      <c r="AM40" s="644"/>
      <c r="AN40" s="644"/>
      <c r="AO40" s="679"/>
      <c r="AQ40" s="680" t="s">
        <v>344</v>
      </c>
      <c r="AR40" s="681"/>
      <c r="AS40" s="681"/>
      <c r="AT40" s="681"/>
      <c r="AU40" s="681"/>
      <c r="AV40" s="681"/>
      <c r="AW40" s="681"/>
      <c r="AX40" s="681"/>
      <c r="AY40" s="682"/>
      <c r="AZ40" s="640" t="s">
        <v>137</v>
      </c>
      <c r="BA40" s="641"/>
      <c r="BB40" s="641"/>
      <c r="BC40" s="641"/>
      <c r="BD40" s="659"/>
      <c r="BE40" s="659"/>
      <c r="BF40" s="683"/>
      <c r="BG40" s="685" t="s">
        <v>345</v>
      </c>
      <c r="BH40" s="686"/>
      <c r="BI40" s="686"/>
      <c r="BJ40" s="686"/>
      <c r="BK40" s="686"/>
      <c r="BL40" s="236"/>
      <c r="BM40" s="674" t="s">
        <v>346</v>
      </c>
      <c r="BN40" s="674"/>
      <c r="BO40" s="674"/>
      <c r="BP40" s="674"/>
      <c r="BQ40" s="674"/>
      <c r="BR40" s="674"/>
      <c r="BS40" s="674"/>
      <c r="BT40" s="674"/>
      <c r="BU40" s="675"/>
      <c r="BV40" s="640">
        <v>107</v>
      </c>
      <c r="BW40" s="641"/>
      <c r="BX40" s="641"/>
      <c r="BY40" s="641"/>
      <c r="BZ40" s="641"/>
      <c r="CA40" s="641"/>
      <c r="CB40" s="684"/>
      <c r="CD40" s="673" t="s">
        <v>347</v>
      </c>
      <c r="CE40" s="674"/>
      <c r="CF40" s="674"/>
      <c r="CG40" s="674"/>
      <c r="CH40" s="674"/>
      <c r="CI40" s="674"/>
      <c r="CJ40" s="674"/>
      <c r="CK40" s="674"/>
      <c r="CL40" s="674"/>
      <c r="CM40" s="674"/>
      <c r="CN40" s="674"/>
      <c r="CO40" s="674"/>
      <c r="CP40" s="674"/>
      <c r="CQ40" s="675"/>
      <c r="CR40" s="640">
        <v>140400</v>
      </c>
      <c r="CS40" s="641"/>
      <c r="CT40" s="641"/>
      <c r="CU40" s="641"/>
      <c r="CV40" s="641"/>
      <c r="CW40" s="641"/>
      <c r="CX40" s="641"/>
      <c r="CY40" s="642"/>
      <c r="CZ40" s="643">
        <v>0.6</v>
      </c>
      <c r="DA40" s="661"/>
      <c r="DB40" s="661"/>
      <c r="DC40" s="662"/>
      <c r="DD40" s="646" t="s">
        <v>137</v>
      </c>
      <c r="DE40" s="641"/>
      <c r="DF40" s="641"/>
      <c r="DG40" s="641"/>
      <c r="DH40" s="641"/>
      <c r="DI40" s="641"/>
      <c r="DJ40" s="641"/>
      <c r="DK40" s="642"/>
      <c r="DL40" s="646" t="s">
        <v>137</v>
      </c>
      <c r="DM40" s="641"/>
      <c r="DN40" s="641"/>
      <c r="DO40" s="641"/>
      <c r="DP40" s="641"/>
      <c r="DQ40" s="641"/>
      <c r="DR40" s="641"/>
      <c r="DS40" s="641"/>
      <c r="DT40" s="641"/>
      <c r="DU40" s="641"/>
      <c r="DV40" s="642"/>
      <c r="DW40" s="643" t="s">
        <v>137</v>
      </c>
      <c r="DX40" s="661"/>
      <c r="DY40" s="661"/>
      <c r="DZ40" s="661"/>
      <c r="EA40" s="661"/>
      <c r="EB40" s="661"/>
      <c r="EC40" s="676"/>
    </row>
    <row r="41" spans="2:133" ht="11.25" customHeight="1" x14ac:dyDescent="0.15">
      <c r="B41" s="637" t="s">
        <v>348</v>
      </c>
      <c r="C41" s="638"/>
      <c r="D41" s="638"/>
      <c r="E41" s="638"/>
      <c r="F41" s="638"/>
      <c r="G41" s="638"/>
      <c r="H41" s="638"/>
      <c r="I41" s="638"/>
      <c r="J41" s="638"/>
      <c r="K41" s="638"/>
      <c r="L41" s="638"/>
      <c r="M41" s="638"/>
      <c r="N41" s="638"/>
      <c r="O41" s="638"/>
      <c r="P41" s="638"/>
      <c r="Q41" s="639"/>
      <c r="R41" s="640">
        <v>609043</v>
      </c>
      <c r="S41" s="641"/>
      <c r="T41" s="641"/>
      <c r="U41" s="641"/>
      <c r="V41" s="641"/>
      <c r="W41" s="641"/>
      <c r="X41" s="641"/>
      <c r="Y41" s="642"/>
      <c r="Z41" s="677">
        <v>2.4</v>
      </c>
      <c r="AA41" s="677"/>
      <c r="AB41" s="677"/>
      <c r="AC41" s="677"/>
      <c r="AD41" s="678" t="s">
        <v>137</v>
      </c>
      <c r="AE41" s="678"/>
      <c r="AF41" s="678"/>
      <c r="AG41" s="678"/>
      <c r="AH41" s="678"/>
      <c r="AI41" s="678"/>
      <c r="AJ41" s="678"/>
      <c r="AK41" s="678"/>
      <c r="AL41" s="643" t="s">
        <v>137</v>
      </c>
      <c r="AM41" s="644"/>
      <c r="AN41" s="644"/>
      <c r="AO41" s="679"/>
      <c r="AQ41" s="680" t="s">
        <v>349</v>
      </c>
      <c r="AR41" s="681"/>
      <c r="AS41" s="681"/>
      <c r="AT41" s="681"/>
      <c r="AU41" s="681"/>
      <c r="AV41" s="681"/>
      <c r="AW41" s="681"/>
      <c r="AX41" s="681"/>
      <c r="AY41" s="682"/>
      <c r="AZ41" s="640">
        <v>398212</v>
      </c>
      <c r="BA41" s="641"/>
      <c r="BB41" s="641"/>
      <c r="BC41" s="641"/>
      <c r="BD41" s="659"/>
      <c r="BE41" s="659"/>
      <c r="BF41" s="683"/>
      <c r="BG41" s="685"/>
      <c r="BH41" s="686"/>
      <c r="BI41" s="686"/>
      <c r="BJ41" s="686"/>
      <c r="BK41" s="686"/>
      <c r="BL41" s="236"/>
      <c r="BM41" s="674" t="s">
        <v>350</v>
      </c>
      <c r="BN41" s="674"/>
      <c r="BO41" s="674"/>
      <c r="BP41" s="674"/>
      <c r="BQ41" s="674"/>
      <c r="BR41" s="674"/>
      <c r="BS41" s="674"/>
      <c r="BT41" s="674"/>
      <c r="BU41" s="675"/>
      <c r="BV41" s="640" t="s">
        <v>179</v>
      </c>
      <c r="BW41" s="641"/>
      <c r="BX41" s="641"/>
      <c r="BY41" s="641"/>
      <c r="BZ41" s="641"/>
      <c r="CA41" s="641"/>
      <c r="CB41" s="684"/>
      <c r="CD41" s="673" t="s">
        <v>351</v>
      </c>
      <c r="CE41" s="674"/>
      <c r="CF41" s="674"/>
      <c r="CG41" s="674"/>
      <c r="CH41" s="674"/>
      <c r="CI41" s="674"/>
      <c r="CJ41" s="674"/>
      <c r="CK41" s="674"/>
      <c r="CL41" s="674"/>
      <c r="CM41" s="674"/>
      <c r="CN41" s="674"/>
      <c r="CO41" s="674"/>
      <c r="CP41" s="674"/>
      <c r="CQ41" s="675"/>
      <c r="CR41" s="640" t="s">
        <v>253</v>
      </c>
      <c r="CS41" s="659"/>
      <c r="CT41" s="659"/>
      <c r="CU41" s="659"/>
      <c r="CV41" s="659"/>
      <c r="CW41" s="659"/>
      <c r="CX41" s="659"/>
      <c r="CY41" s="660"/>
      <c r="CZ41" s="643" t="s">
        <v>179</v>
      </c>
      <c r="DA41" s="661"/>
      <c r="DB41" s="661"/>
      <c r="DC41" s="662"/>
      <c r="DD41" s="646" t="s">
        <v>179</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352</v>
      </c>
      <c r="C42" s="622"/>
      <c r="D42" s="622"/>
      <c r="E42" s="622"/>
      <c r="F42" s="622"/>
      <c r="G42" s="622"/>
      <c r="H42" s="622"/>
      <c r="I42" s="622"/>
      <c r="J42" s="622"/>
      <c r="K42" s="622"/>
      <c r="L42" s="622"/>
      <c r="M42" s="622"/>
      <c r="N42" s="622"/>
      <c r="O42" s="622"/>
      <c r="P42" s="622"/>
      <c r="Q42" s="623"/>
      <c r="R42" s="624">
        <v>25002654</v>
      </c>
      <c r="S42" s="663"/>
      <c r="T42" s="663"/>
      <c r="U42" s="663"/>
      <c r="V42" s="663"/>
      <c r="W42" s="663"/>
      <c r="X42" s="663"/>
      <c r="Y42" s="665"/>
      <c r="Z42" s="666">
        <v>100</v>
      </c>
      <c r="AA42" s="666"/>
      <c r="AB42" s="666"/>
      <c r="AC42" s="666"/>
      <c r="AD42" s="667">
        <v>10988730</v>
      </c>
      <c r="AE42" s="667"/>
      <c r="AF42" s="667"/>
      <c r="AG42" s="667"/>
      <c r="AH42" s="667"/>
      <c r="AI42" s="667"/>
      <c r="AJ42" s="667"/>
      <c r="AK42" s="667"/>
      <c r="AL42" s="627">
        <v>100</v>
      </c>
      <c r="AM42" s="668"/>
      <c r="AN42" s="668"/>
      <c r="AO42" s="669"/>
      <c r="AQ42" s="670" t="s">
        <v>353</v>
      </c>
      <c r="AR42" s="671"/>
      <c r="AS42" s="671"/>
      <c r="AT42" s="671"/>
      <c r="AU42" s="671"/>
      <c r="AV42" s="671"/>
      <c r="AW42" s="671"/>
      <c r="AX42" s="671"/>
      <c r="AY42" s="672"/>
      <c r="AZ42" s="624">
        <v>1383939</v>
      </c>
      <c r="BA42" s="663"/>
      <c r="BB42" s="663"/>
      <c r="BC42" s="663"/>
      <c r="BD42" s="625"/>
      <c r="BE42" s="625"/>
      <c r="BF42" s="689"/>
      <c r="BG42" s="687"/>
      <c r="BH42" s="688"/>
      <c r="BI42" s="688"/>
      <c r="BJ42" s="688"/>
      <c r="BK42" s="688"/>
      <c r="BL42" s="237"/>
      <c r="BM42" s="690" t="s">
        <v>354</v>
      </c>
      <c r="BN42" s="690"/>
      <c r="BO42" s="690"/>
      <c r="BP42" s="690"/>
      <c r="BQ42" s="690"/>
      <c r="BR42" s="690"/>
      <c r="BS42" s="690"/>
      <c r="BT42" s="690"/>
      <c r="BU42" s="691"/>
      <c r="BV42" s="624">
        <v>376</v>
      </c>
      <c r="BW42" s="663"/>
      <c r="BX42" s="663"/>
      <c r="BY42" s="663"/>
      <c r="BZ42" s="663"/>
      <c r="CA42" s="663"/>
      <c r="CB42" s="664"/>
      <c r="CD42" s="637" t="s">
        <v>355</v>
      </c>
      <c r="CE42" s="638"/>
      <c r="CF42" s="638"/>
      <c r="CG42" s="638"/>
      <c r="CH42" s="638"/>
      <c r="CI42" s="638"/>
      <c r="CJ42" s="638"/>
      <c r="CK42" s="638"/>
      <c r="CL42" s="638"/>
      <c r="CM42" s="638"/>
      <c r="CN42" s="638"/>
      <c r="CO42" s="638"/>
      <c r="CP42" s="638"/>
      <c r="CQ42" s="639"/>
      <c r="CR42" s="640">
        <v>7249194</v>
      </c>
      <c r="CS42" s="641"/>
      <c r="CT42" s="641"/>
      <c r="CU42" s="641"/>
      <c r="CV42" s="641"/>
      <c r="CW42" s="641"/>
      <c r="CX42" s="641"/>
      <c r="CY42" s="642"/>
      <c r="CZ42" s="643">
        <v>29.7</v>
      </c>
      <c r="DA42" s="644"/>
      <c r="DB42" s="644"/>
      <c r="DC42" s="645"/>
      <c r="DD42" s="646">
        <v>586147</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356</v>
      </c>
      <c r="CE43" s="638"/>
      <c r="CF43" s="638"/>
      <c r="CG43" s="638"/>
      <c r="CH43" s="638"/>
      <c r="CI43" s="638"/>
      <c r="CJ43" s="638"/>
      <c r="CK43" s="638"/>
      <c r="CL43" s="638"/>
      <c r="CM43" s="638"/>
      <c r="CN43" s="638"/>
      <c r="CO43" s="638"/>
      <c r="CP43" s="638"/>
      <c r="CQ43" s="639"/>
      <c r="CR43" s="640">
        <v>160841</v>
      </c>
      <c r="CS43" s="659"/>
      <c r="CT43" s="659"/>
      <c r="CU43" s="659"/>
      <c r="CV43" s="659"/>
      <c r="CW43" s="659"/>
      <c r="CX43" s="659"/>
      <c r="CY43" s="660"/>
      <c r="CZ43" s="643">
        <v>0.7</v>
      </c>
      <c r="DA43" s="661"/>
      <c r="DB43" s="661"/>
      <c r="DC43" s="662"/>
      <c r="DD43" s="646">
        <v>160407</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304</v>
      </c>
      <c r="CE44" s="654"/>
      <c r="CF44" s="637" t="s">
        <v>357</v>
      </c>
      <c r="CG44" s="638"/>
      <c r="CH44" s="638"/>
      <c r="CI44" s="638"/>
      <c r="CJ44" s="638"/>
      <c r="CK44" s="638"/>
      <c r="CL44" s="638"/>
      <c r="CM44" s="638"/>
      <c r="CN44" s="638"/>
      <c r="CO44" s="638"/>
      <c r="CP44" s="638"/>
      <c r="CQ44" s="639"/>
      <c r="CR44" s="640">
        <v>7232036</v>
      </c>
      <c r="CS44" s="641"/>
      <c r="CT44" s="641"/>
      <c r="CU44" s="641"/>
      <c r="CV44" s="641"/>
      <c r="CW44" s="641"/>
      <c r="CX44" s="641"/>
      <c r="CY44" s="642"/>
      <c r="CZ44" s="643">
        <v>29.6</v>
      </c>
      <c r="DA44" s="644"/>
      <c r="DB44" s="644"/>
      <c r="DC44" s="645"/>
      <c r="DD44" s="646">
        <v>585929</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358</v>
      </c>
      <c r="CG45" s="638"/>
      <c r="CH45" s="638"/>
      <c r="CI45" s="638"/>
      <c r="CJ45" s="638"/>
      <c r="CK45" s="638"/>
      <c r="CL45" s="638"/>
      <c r="CM45" s="638"/>
      <c r="CN45" s="638"/>
      <c r="CO45" s="638"/>
      <c r="CP45" s="638"/>
      <c r="CQ45" s="639"/>
      <c r="CR45" s="640">
        <v>887438</v>
      </c>
      <c r="CS45" s="659"/>
      <c r="CT45" s="659"/>
      <c r="CU45" s="659"/>
      <c r="CV45" s="659"/>
      <c r="CW45" s="659"/>
      <c r="CX45" s="659"/>
      <c r="CY45" s="660"/>
      <c r="CZ45" s="643">
        <v>3.6</v>
      </c>
      <c r="DA45" s="661"/>
      <c r="DB45" s="661"/>
      <c r="DC45" s="662"/>
      <c r="DD45" s="646">
        <v>41563</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360</v>
      </c>
      <c r="CG46" s="638"/>
      <c r="CH46" s="638"/>
      <c r="CI46" s="638"/>
      <c r="CJ46" s="638"/>
      <c r="CK46" s="638"/>
      <c r="CL46" s="638"/>
      <c r="CM46" s="638"/>
      <c r="CN46" s="638"/>
      <c r="CO46" s="638"/>
      <c r="CP46" s="638"/>
      <c r="CQ46" s="639"/>
      <c r="CR46" s="640">
        <v>6336022</v>
      </c>
      <c r="CS46" s="641"/>
      <c r="CT46" s="641"/>
      <c r="CU46" s="641"/>
      <c r="CV46" s="641"/>
      <c r="CW46" s="641"/>
      <c r="CX46" s="641"/>
      <c r="CY46" s="642"/>
      <c r="CZ46" s="643">
        <v>25.9</v>
      </c>
      <c r="DA46" s="644"/>
      <c r="DB46" s="644"/>
      <c r="DC46" s="645"/>
      <c r="DD46" s="646">
        <v>543812</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362</v>
      </c>
      <c r="CG47" s="638"/>
      <c r="CH47" s="638"/>
      <c r="CI47" s="638"/>
      <c r="CJ47" s="638"/>
      <c r="CK47" s="638"/>
      <c r="CL47" s="638"/>
      <c r="CM47" s="638"/>
      <c r="CN47" s="638"/>
      <c r="CO47" s="638"/>
      <c r="CP47" s="638"/>
      <c r="CQ47" s="639"/>
      <c r="CR47" s="640">
        <v>17158</v>
      </c>
      <c r="CS47" s="659"/>
      <c r="CT47" s="659"/>
      <c r="CU47" s="659"/>
      <c r="CV47" s="659"/>
      <c r="CW47" s="659"/>
      <c r="CX47" s="659"/>
      <c r="CY47" s="660"/>
      <c r="CZ47" s="643">
        <v>0.1</v>
      </c>
      <c r="DA47" s="661"/>
      <c r="DB47" s="661"/>
      <c r="DC47" s="662"/>
      <c r="DD47" s="646">
        <v>218</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363</v>
      </c>
      <c r="CD48" s="657"/>
      <c r="CE48" s="658"/>
      <c r="CF48" s="637" t="s">
        <v>364</v>
      </c>
      <c r="CG48" s="638"/>
      <c r="CH48" s="638"/>
      <c r="CI48" s="638"/>
      <c r="CJ48" s="638"/>
      <c r="CK48" s="638"/>
      <c r="CL48" s="638"/>
      <c r="CM48" s="638"/>
      <c r="CN48" s="638"/>
      <c r="CO48" s="638"/>
      <c r="CP48" s="638"/>
      <c r="CQ48" s="639"/>
      <c r="CR48" s="640" t="s">
        <v>253</v>
      </c>
      <c r="CS48" s="641"/>
      <c r="CT48" s="641"/>
      <c r="CU48" s="641"/>
      <c r="CV48" s="641"/>
      <c r="CW48" s="641"/>
      <c r="CX48" s="641"/>
      <c r="CY48" s="642"/>
      <c r="CZ48" s="643" t="s">
        <v>179</v>
      </c>
      <c r="DA48" s="644"/>
      <c r="DB48" s="644"/>
      <c r="DC48" s="645"/>
      <c r="DD48" s="646" t="s">
        <v>253</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365</v>
      </c>
      <c r="CE49" s="622"/>
      <c r="CF49" s="622"/>
      <c r="CG49" s="622"/>
      <c r="CH49" s="622"/>
      <c r="CI49" s="622"/>
      <c r="CJ49" s="622"/>
      <c r="CK49" s="622"/>
      <c r="CL49" s="622"/>
      <c r="CM49" s="622"/>
      <c r="CN49" s="622"/>
      <c r="CO49" s="622"/>
      <c r="CP49" s="622"/>
      <c r="CQ49" s="623"/>
      <c r="CR49" s="624">
        <v>24438080</v>
      </c>
      <c r="CS49" s="625"/>
      <c r="CT49" s="625"/>
      <c r="CU49" s="625"/>
      <c r="CV49" s="625"/>
      <c r="CW49" s="625"/>
      <c r="CX49" s="625"/>
      <c r="CY49" s="626"/>
      <c r="CZ49" s="627">
        <v>100</v>
      </c>
      <c r="DA49" s="628"/>
      <c r="DB49" s="628"/>
      <c r="DC49" s="629"/>
      <c r="DD49" s="630">
        <v>12620082</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HIjDKn04Uq1Z+Uy+oc57uvGs3rX4QolHEk99FADoGydKuQkiCTC31qqJ+oNt7DK0BjzEOvh6BeNIqSf3+Lp0RA==" saltValue="lxdSuinG+Z+llraq683cL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8" t="s">
        <v>367</v>
      </c>
      <c r="DK2" s="1169"/>
      <c r="DL2" s="1169"/>
      <c r="DM2" s="1169"/>
      <c r="DN2" s="1169"/>
      <c r="DO2" s="1170"/>
      <c r="DP2" s="250"/>
      <c r="DQ2" s="1168" t="s">
        <v>368</v>
      </c>
      <c r="DR2" s="1169"/>
      <c r="DS2" s="1169"/>
      <c r="DT2" s="1169"/>
      <c r="DU2" s="1169"/>
      <c r="DV2" s="1169"/>
      <c r="DW2" s="1169"/>
      <c r="DX2" s="1169"/>
      <c r="DY2" s="1169"/>
      <c r="DZ2" s="1170"/>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21" t="s">
        <v>369</v>
      </c>
      <c r="B4" s="1121"/>
      <c r="C4" s="1121"/>
      <c r="D4" s="1121"/>
      <c r="E4" s="1121"/>
      <c r="F4" s="1121"/>
      <c r="G4" s="1121"/>
      <c r="H4" s="1121"/>
      <c r="I4" s="1121"/>
      <c r="J4" s="1121"/>
      <c r="K4" s="1121"/>
      <c r="L4" s="1121"/>
      <c r="M4" s="1121"/>
      <c r="N4" s="1121"/>
      <c r="O4" s="1121"/>
      <c r="P4" s="1121"/>
      <c r="Q4" s="1121"/>
      <c r="R4" s="1121"/>
      <c r="S4" s="1121"/>
      <c r="T4" s="1121"/>
      <c r="U4" s="1121"/>
      <c r="V4" s="1121"/>
      <c r="W4" s="1121"/>
      <c r="X4" s="1121"/>
      <c r="Y4" s="1121"/>
      <c r="Z4" s="1121"/>
      <c r="AA4" s="1121"/>
      <c r="AB4" s="1121"/>
      <c r="AC4" s="1121"/>
      <c r="AD4" s="1121"/>
      <c r="AE4" s="1121"/>
      <c r="AF4" s="1121"/>
      <c r="AG4" s="1121"/>
      <c r="AH4" s="1121"/>
      <c r="AI4" s="1121"/>
      <c r="AJ4" s="1121"/>
      <c r="AK4" s="1121"/>
      <c r="AL4" s="1121"/>
      <c r="AM4" s="1121"/>
      <c r="AN4" s="1121"/>
      <c r="AO4" s="1121"/>
      <c r="AP4" s="1121"/>
      <c r="AQ4" s="1121"/>
      <c r="AR4" s="1121"/>
      <c r="AS4" s="1121"/>
      <c r="AT4" s="1121"/>
      <c r="AU4" s="1121"/>
      <c r="AV4" s="1121"/>
      <c r="AW4" s="1121"/>
      <c r="AX4" s="1121"/>
      <c r="AY4" s="1121"/>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371</v>
      </c>
      <c r="B5" s="1051"/>
      <c r="C5" s="1051"/>
      <c r="D5" s="1051"/>
      <c r="E5" s="1051"/>
      <c r="F5" s="1051"/>
      <c r="G5" s="1051"/>
      <c r="H5" s="1051"/>
      <c r="I5" s="1051"/>
      <c r="J5" s="1051"/>
      <c r="K5" s="1051"/>
      <c r="L5" s="1051"/>
      <c r="M5" s="1051"/>
      <c r="N5" s="1051"/>
      <c r="O5" s="1051"/>
      <c r="P5" s="1052"/>
      <c r="Q5" s="1056" t="s">
        <v>372</v>
      </c>
      <c r="R5" s="1057"/>
      <c r="S5" s="1057"/>
      <c r="T5" s="1057"/>
      <c r="U5" s="1058"/>
      <c r="V5" s="1056" t="s">
        <v>373</v>
      </c>
      <c r="W5" s="1057"/>
      <c r="X5" s="1057"/>
      <c r="Y5" s="1057"/>
      <c r="Z5" s="1058"/>
      <c r="AA5" s="1056" t="s">
        <v>374</v>
      </c>
      <c r="AB5" s="1057"/>
      <c r="AC5" s="1057"/>
      <c r="AD5" s="1057"/>
      <c r="AE5" s="1057"/>
      <c r="AF5" s="1171" t="s">
        <v>375</v>
      </c>
      <c r="AG5" s="1057"/>
      <c r="AH5" s="1057"/>
      <c r="AI5" s="1057"/>
      <c r="AJ5" s="1072"/>
      <c r="AK5" s="1057" t="s">
        <v>376</v>
      </c>
      <c r="AL5" s="1057"/>
      <c r="AM5" s="1057"/>
      <c r="AN5" s="1057"/>
      <c r="AO5" s="1058"/>
      <c r="AP5" s="1056" t="s">
        <v>377</v>
      </c>
      <c r="AQ5" s="1057"/>
      <c r="AR5" s="1057"/>
      <c r="AS5" s="1057"/>
      <c r="AT5" s="1058"/>
      <c r="AU5" s="1056" t="s">
        <v>378</v>
      </c>
      <c r="AV5" s="1057"/>
      <c r="AW5" s="1057"/>
      <c r="AX5" s="1057"/>
      <c r="AY5" s="1072"/>
      <c r="AZ5" s="257"/>
      <c r="BA5" s="257"/>
      <c r="BB5" s="257"/>
      <c r="BC5" s="257"/>
      <c r="BD5" s="257"/>
      <c r="BE5" s="258"/>
      <c r="BF5" s="258"/>
      <c r="BG5" s="258"/>
      <c r="BH5" s="258"/>
      <c r="BI5" s="258"/>
      <c r="BJ5" s="258"/>
      <c r="BK5" s="258"/>
      <c r="BL5" s="258"/>
      <c r="BM5" s="258"/>
      <c r="BN5" s="258"/>
      <c r="BO5" s="258"/>
      <c r="BP5" s="258"/>
      <c r="BQ5" s="1050" t="s">
        <v>379</v>
      </c>
      <c r="BR5" s="1051"/>
      <c r="BS5" s="1051"/>
      <c r="BT5" s="1051"/>
      <c r="BU5" s="1051"/>
      <c r="BV5" s="1051"/>
      <c r="BW5" s="1051"/>
      <c r="BX5" s="1051"/>
      <c r="BY5" s="1051"/>
      <c r="BZ5" s="1051"/>
      <c r="CA5" s="1051"/>
      <c r="CB5" s="1051"/>
      <c r="CC5" s="1051"/>
      <c r="CD5" s="1051"/>
      <c r="CE5" s="1051"/>
      <c r="CF5" s="1051"/>
      <c r="CG5" s="1052"/>
      <c r="CH5" s="1056" t="s">
        <v>380</v>
      </c>
      <c r="CI5" s="1057"/>
      <c r="CJ5" s="1057"/>
      <c r="CK5" s="1057"/>
      <c r="CL5" s="1058"/>
      <c r="CM5" s="1056" t="s">
        <v>381</v>
      </c>
      <c r="CN5" s="1057"/>
      <c r="CO5" s="1057"/>
      <c r="CP5" s="1057"/>
      <c r="CQ5" s="1058"/>
      <c r="CR5" s="1056" t="s">
        <v>382</v>
      </c>
      <c r="CS5" s="1057"/>
      <c r="CT5" s="1057"/>
      <c r="CU5" s="1057"/>
      <c r="CV5" s="1058"/>
      <c r="CW5" s="1056" t="s">
        <v>383</v>
      </c>
      <c r="CX5" s="1057"/>
      <c r="CY5" s="1057"/>
      <c r="CZ5" s="1057"/>
      <c r="DA5" s="1058"/>
      <c r="DB5" s="1056" t="s">
        <v>384</v>
      </c>
      <c r="DC5" s="1057"/>
      <c r="DD5" s="1057"/>
      <c r="DE5" s="1057"/>
      <c r="DF5" s="1058"/>
      <c r="DG5" s="1156" t="s">
        <v>385</v>
      </c>
      <c r="DH5" s="1157"/>
      <c r="DI5" s="1157"/>
      <c r="DJ5" s="1157"/>
      <c r="DK5" s="1158"/>
      <c r="DL5" s="1156" t="s">
        <v>386</v>
      </c>
      <c r="DM5" s="1157"/>
      <c r="DN5" s="1157"/>
      <c r="DO5" s="1157"/>
      <c r="DP5" s="1158"/>
      <c r="DQ5" s="1056" t="s">
        <v>387</v>
      </c>
      <c r="DR5" s="1057"/>
      <c r="DS5" s="1057"/>
      <c r="DT5" s="1057"/>
      <c r="DU5" s="1058"/>
      <c r="DV5" s="1056" t="s">
        <v>378</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72"/>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9"/>
      <c r="DH6" s="1160"/>
      <c r="DI6" s="1160"/>
      <c r="DJ6" s="1160"/>
      <c r="DK6" s="1161"/>
      <c r="DL6" s="1159"/>
      <c r="DM6" s="1160"/>
      <c r="DN6" s="1160"/>
      <c r="DO6" s="1160"/>
      <c r="DP6" s="1161"/>
      <c r="DQ6" s="1059"/>
      <c r="DR6" s="1060"/>
      <c r="DS6" s="1060"/>
      <c r="DT6" s="1060"/>
      <c r="DU6" s="1061"/>
      <c r="DV6" s="1059"/>
      <c r="DW6" s="1060"/>
      <c r="DX6" s="1060"/>
      <c r="DY6" s="1060"/>
      <c r="DZ6" s="1073"/>
      <c r="EA6" s="255"/>
    </row>
    <row r="7" spans="1:131" s="256" customFormat="1" ht="26.25" customHeight="1" thickTop="1" x14ac:dyDescent="0.15">
      <c r="A7" s="259">
        <v>1</v>
      </c>
      <c r="B7" s="1108" t="s">
        <v>388</v>
      </c>
      <c r="C7" s="1109"/>
      <c r="D7" s="1109"/>
      <c r="E7" s="1109"/>
      <c r="F7" s="1109"/>
      <c r="G7" s="1109"/>
      <c r="H7" s="1109"/>
      <c r="I7" s="1109"/>
      <c r="J7" s="1109"/>
      <c r="K7" s="1109"/>
      <c r="L7" s="1109"/>
      <c r="M7" s="1109"/>
      <c r="N7" s="1109"/>
      <c r="O7" s="1109"/>
      <c r="P7" s="1110"/>
      <c r="Q7" s="1162">
        <v>25003</v>
      </c>
      <c r="R7" s="1163"/>
      <c r="S7" s="1163"/>
      <c r="T7" s="1163"/>
      <c r="U7" s="1163"/>
      <c r="V7" s="1163">
        <v>24438</v>
      </c>
      <c r="W7" s="1163"/>
      <c r="X7" s="1163"/>
      <c r="Y7" s="1163"/>
      <c r="Z7" s="1163"/>
      <c r="AA7" s="1163">
        <v>565</v>
      </c>
      <c r="AB7" s="1163"/>
      <c r="AC7" s="1163"/>
      <c r="AD7" s="1163"/>
      <c r="AE7" s="1164"/>
      <c r="AF7" s="1165">
        <v>440</v>
      </c>
      <c r="AG7" s="1166"/>
      <c r="AH7" s="1166"/>
      <c r="AI7" s="1166"/>
      <c r="AJ7" s="1167"/>
      <c r="AK7" s="1149">
        <v>2833</v>
      </c>
      <c r="AL7" s="1150"/>
      <c r="AM7" s="1150"/>
      <c r="AN7" s="1150"/>
      <c r="AO7" s="1150"/>
      <c r="AP7" s="1150">
        <v>21557</v>
      </c>
      <c r="AQ7" s="1150"/>
      <c r="AR7" s="1150"/>
      <c r="AS7" s="1150"/>
      <c r="AT7" s="1150"/>
      <c r="AU7" s="1151"/>
      <c r="AV7" s="1151"/>
      <c r="AW7" s="1151"/>
      <c r="AX7" s="1151"/>
      <c r="AY7" s="1152"/>
      <c r="AZ7" s="253"/>
      <c r="BA7" s="253"/>
      <c r="BB7" s="253"/>
      <c r="BC7" s="253"/>
      <c r="BD7" s="253"/>
      <c r="BE7" s="254"/>
      <c r="BF7" s="254"/>
      <c r="BG7" s="254"/>
      <c r="BH7" s="254"/>
      <c r="BI7" s="254"/>
      <c r="BJ7" s="254"/>
      <c r="BK7" s="254"/>
      <c r="BL7" s="254"/>
      <c r="BM7" s="254"/>
      <c r="BN7" s="254"/>
      <c r="BO7" s="254"/>
      <c r="BP7" s="254"/>
      <c r="BQ7" s="260">
        <v>1</v>
      </c>
      <c r="BR7" s="261"/>
      <c r="BS7" s="1153" t="s">
        <v>584</v>
      </c>
      <c r="BT7" s="1154"/>
      <c r="BU7" s="1154"/>
      <c r="BV7" s="1154"/>
      <c r="BW7" s="1154"/>
      <c r="BX7" s="1154"/>
      <c r="BY7" s="1154"/>
      <c r="BZ7" s="1154"/>
      <c r="CA7" s="1154"/>
      <c r="CB7" s="1154"/>
      <c r="CC7" s="1154"/>
      <c r="CD7" s="1154"/>
      <c r="CE7" s="1154"/>
      <c r="CF7" s="1154"/>
      <c r="CG7" s="1155"/>
      <c r="CH7" s="1146">
        <v>1</v>
      </c>
      <c r="CI7" s="1147"/>
      <c r="CJ7" s="1147"/>
      <c r="CK7" s="1147"/>
      <c r="CL7" s="1148"/>
      <c r="CM7" s="1146">
        <v>145</v>
      </c>
      <c r="CN7" s="1147"/>
      <c r="CO7" s="1147"/>
      <c r="CP7" s="1147"/>
      <c r="CQ7" s="1148"/>
      <c r="CR7" s="1146">
        <v>105</v>
      </c>
      <c r="CS7" s="1147"/>
      <c r="CT7" s="1147"/>
      <c r="CU7" s="1147"/>
      <c r="CV7" s="1148"/>
      <c r="CW7" s="1146" t="s">
        <v>586</v>
      </c>
      <c r="CX7" s="1147"/>
      <c r="CY7" s="1147"/>
      <c r="CZ7" s="1147"/>
      <c r="DA7" s="1148"/>
      <c r="DB7" s="1146" t="s">
        <v>586</v>
      </c>
      <c r="DC7" s="1147"/>
      <c r="DD7" s="1147"/>
      <c r="DE7" s="1147"/>
      <c r="DF7" s="1148"/>
      <c r="DG7" s="1146" t="s">
        <v>586</v>
      </c>
      <c r="DH7" s="1147"/>
      <c r="DI7" s="1147"/>
      <c r="DJ7" s="1147"/>
      <c r="DK7" s="1148"/>
      <c r="DL7" s="1146" t="s">
        <v>586</v>
      </c>
      <c r="DM7" s="1147"/>
      <c r="DN7" s="1147"/>
      <c r="DO7" s="1147"/>
      <c r="DP7" s="1148"/>
      <c r="DQ7" s="1146" t="s">
        <v>586</v>
      </c>
      <c r="DR7" s="1147"/>
      <c r="DS7" s="1147"/>
      <c r="DT7" s="1147"/>
      <c r="DU7" s="1148"/>
      <c r="DV7" s="1173"/>
      <c r="DW7" s="1174"/>
      <c r="DX7" s="1174"/>
      <c r="DY7" s="1174"/>
      <c r="DZ7" s="1175"/>
      <c r="EA7" s="255"/>
    </row>
    <row r="8" spans="1:131" s="256" customFormat="1" ht="26.25" customHeight="1" x14ac:dyDescent="0.15">
      <c r="A8" s="262">
        <v>2</v>
      </c>
      <c r="B8" s="1092"/>
      <c r="C8" s="1093"/>
      <c r="D8" s="1093"/>
      <c r="E8" s="1093"/>
      <c r="F8" s="1093"/>
      <c r="G8" s="1093"/>
      <c r="H8" s="1093"/>
      <c r="I8" s="1093"/>
      <c r="J8" s="1093"/>
      <c r="K8" s="1093"/>
      <c r="L8" s="1093"/>
      <c r="M8" s="1093"/>
      <c r="N8" s="1093"/>
      <c r="O8" s="1093"/>
      <c r="P8" s="1094"/>
      <c r="Q8" s="1098"/>
      <c r="R8" s="1099"/>
      <c r="S8" s="1099"/>
      <c r="T8" s="1099"/>
      <c r="U8" s="1099"/>
      <c r="V8" s="1099"/>
      <c r="W8" s="1099"/>
      <c r="X8" s="1099"/>
      <c r="Y8" s="1099"/>
      <c r="Z8" s="1099"/>
      <c r="AA8" s="1099"/>
      <c r="AB8" s="1099"/>
      <c r="AC8" s="1099"/>
      <c r="AD8" s="1099"/>
      <c r="AE8" s="1100"/>
      <c r="AF8" s="1074"/>
      <c r="AG8" s="1075"/>
      <c r="AH8" s="1075"/>
      <c r="AI8" s="1075"/>
      <c r="AJ8" s="1076"/>
      <c r="AK8" s="1144"/>
      <c r="AL8" s="1145"/>
      <c r="AM8" s="1145"/>
      <c r="AN8" s="1145"/>
      <c r="AO8" s="1145"/>
      <c r="AP8" s="1145"/>
      <c r="AQ8" s="1145"/>
      <c r="AR8" s="1145"/>
      <c r="AS8" s="1145"/>
      <c r="AT8" s="1145"/>
      <c r="AU8" s="1142"/>
      <c r="AV8" s="1142"/>
      <c r="AW8" s="1142"/>
      <c r="AX8" s="1142"/>
      <c r="AY8" s="1143"/>
      <c r="AZ8" s="253"/>
      <c r="BA8" s="253"/>
      <c r="BB8" s="253"/>
      <c r="BC8" s="253"/>
      <c r="BD8" s="253"/>
      <c r="BE8" s="254"/>
      <c r="BF8" s="254"/>
      <c r="BG8" s="254"/>
      <c r="BH8" s="254"/>
      <c r="BI8" s="254"/>
      <c r="BJ8" s="254"/>
      <c r="BK8" s="254"/>
      <c r="BL8" s="254"/>
      <c r="BM8" s="254"/>
      <c r="BN8" s="254"/>
      <c r="BO8" s="254"/>
      <c r="BP8" s="254"/>
      <c r="BQ8" s="263">
        <v>2</v>
      </c>
      <c r="BR8" s="264"/>
      <c r="BS8" s="1069" t="s">
        <v>585</v>
      </c>
      <c r="BT8" s="1070"/>
      <c r="BU8" s="1070"/>
      <c r="BV8" s="1070"/>
      <c r="BW8" s="1070"/>
      <c r="BX8" s="1070"/>
      <c r="BY8" s="1070"/>
      <c r="BZ8" s="1070"/>
      <c r="CA8" s="1070"/>
      <c r="CB8" s="1070"/>
      <c r="CC8" s="1070"/>
      <c r="CD8" s="1070"/>
      <c r="CE8" s="1070"/>
      <c r="CF8" s="1070"/>
      <c r="CG8" s="1071"/>
      <c r="CH8" s="1044">
        <v>2</v>
      </c>
      <c r="CI8" s="1045"/>
      <c r="CJ8" s="1045"/>
      <c r="CK8" s="1045"/>
      <c r="CL8" s="1046"/>
      <c r="CM8" s="1044">
        <v>333</v>
      </c>
      <c r="CN8" s="1045"/>
      <c r="CO8" s="1045"/>
      <c r="CP8" s="1045"/>
      <c r="CQ8" s="1046"/>
      <c r="CR8" s="1044">
        <v>5</v>
      </c>
      <c r="CS8" s="1045"/>
      <c r="CT8" s="1045"/>
      <c r="CU8" s="1045"/>
      <c r="CV8" s="1046"/>
      <c r="CW8" s="1044" t="s">
        <v>586</v>
      </c>
      <c r="CX8" s="1045"/>
      <c r="CY8" s="1045"/>
      <c r="CZ8" s="1045"/>
      <c r="DA8" s="1046"/>
      <c r="DB8" s="1044">
        <v>99</v>
      </c>
      <c r="DC8" s="1045"/>
      <c r="DD8" s="1045"/>
      <c r="DE8" s="1045"/>
      <c r="DF8" s="1046"/>
      <c r="DG8" s="1044" t="s">
        <v>586</v>
      </c>
      <c r="DH8" s="1045"/>
      <c r="DI8" s="1045"/>
      <c r="DJ8" s="1045"/>
      <c r="DK8" s="1046"/>
      <c r="DL8" s="1044" t="s">
        <v>586</v>
      </c>
      <c r="DM8" s="1045"/>
      <c r="DN8" s="1045"/>
      <c r="DO8" s="1045"/>
      <c r="DP8" s="1046"/>
      <c r="DQ8" s="1044" t="s">
        <v>586</v>
      </c>
      <c r="DR8" s="1045"/>
      <c r="DS8" s="1045"/>
      <c r="DT8" s="1045"/>
      <c r="DU8" s="1046"/>
      <c r="DV8" s="1047"/>
      <c r="DW8" s="1048"/>
      <c r="DX8" s="1048"/>
      <c r="DY8" s="1048"/>
      <c r="DZ8" s="1049"/>
      <c r="EA8" s="255"/>
    </row>
    <row r="9" spans="1:131" s="256" customFormat="1" ht="26.25" customHeight="1" x14ac:dyDescent="0.15">
      <c r="A9" s="262">
        <v>3</v>
      </c>
      <c r="B9" s="1092"/>
      <c r="C9" s="1093"/>
      <c r="D9" s="1093"/>
      <c r="E9" s="1093"/>
      <c r="F9" s="1093"/>
      <c r="G9" s="1093"/>
      <c r="H9" s="1093"/>
      <c r="I9" s="1093"/>
      <c r="J9" s="1093"/>
      <c r="K9" s="1093"/>
      <c r="L9" s="1093"/>
      <c r="M9" s="1093"/>
      <c r="N9" s="1093"/>
      <c r="O9" s="1093"/>
      <c r="P9" s="1094"/>
      <c r="Q9" s="1098"/>
      <c r="R9" s="1099"/>
      <c r="S9" s="1099"/>
      <c r="T9" s="1099"/>
      <c r="U9" s="1099"/>
      <c r="V9" s="1099"/>
      <c r="W9" s="1099"/>
      <c r="X9" s="1099"/>
      <c r="Y9" s="1099"/>
      <c r="Z9" s="1099"/>
      <c r="AA9" s="1099"/>
      <c r="AB9" s="1099"/>
      <c r="AC9" s="1099"/>
      <c r="AD9" s="1099"/>
      <c r="AE9" s="1100"/>
      <c r="AF9" s="1074"/>
      <c r="AG9" s="1075"/>
      <c r="AH9" s="1075"/>
      <c r="AI9" s="1075"/>
      <c r="AJ9" s="1076"/>
      <c r="AK9" s="1144"/>
      <c r="AL9" s="1145"/>
      <c r="AM9" s="1145"/>
      <c r="AN9" s="1145"/>
      <c r="AO9" s="1145"/>
      <c r="AP9" s="1145"/>
      <c r="AQ9" s="1145"/>
      <c r="AR9" s="1145"/>
      <c r="AS9" s="1145"/>
      <c r="AT9" s="1145"/>
      <c r="AU9" s="1142"/>
      <c r="AV9" s="1142"/>
      <c r="AW9" s="1142"/>
      <c r="AX9" s="1142"/>
      <c r="AY9" s="1143"/>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x14ac:dyDescent="0.15">
      <c r="A10" s="262">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4"/>
      <c r="AL10" s="1145"/>
      <c r="AM10" s="1145"/>
      <c r="AN10" s="1145"/>
      <c r="AO10" s="1145"/>
      <c r="AP10" s="1145"/>
      <c r="AQ10" s="1145"/>
      <c r="AR10" s="1145"/>
      <c r="AS10" s="1145"/>
      <c r="AT10" s="1145"/>
      <c r="AU10" s="1142"/>
      <c r="AV10" s="1142"/>
      <c r="AW10" s="1142"/>
      <c r="AX10" s="1142"/>
      <c r="AY10" s="1143"/>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x14ac:dyDescent="0.15">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4"/>
      <c r="AL11" s="1145"/>
      <c r="AM11" s="1145"/>
      <c r="AN11" s="1145"/>
      <c r="AO11" s="1145"/>
      <c r="AP11" s="1145"/>
      <c r="AQ11" s="1145"/>
      <c r="AR11" s="1145"/>
      <c r="AS11" s="1145"/>
      <c r="AT11" s="1145"/>
      <c r="AU11" s="1142"/>
      <c r="AV11" s="1142"/>
      <c r="AW11" s="1142"/>
      <c r="AX11" s="1142"/>
      <c r="AY11" s="1143"/>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15">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4"/>
      <c r="AL12" s="1145"/>
      <c r="AM12" s="1145"/>
      <c r="AN12" s="1145"/>
      <c r="AO12" s="1145"/>
      <c r="AP12" s="1145"/>
      <c r="AQ12" s="1145"/>
      <c r="AR12" s="1145"/>
      <c r="AS12" s="1145"/>
      <c r="AT12" s="1145"/>
      <c r="AU12" s="1142"/>
      <c r="AV12" s="1142"/>
      <c r="AW12" s="1142"/>
      <c r="AX12" s="1142"/>
      <c r="AY12" s="1143"/>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4"/>
      <c r="AL13" s="1145"/>
      <c r="AM13" s="1145"/>
      <c r="AN13" s="1145"/>
      <c r="AO13" s="1145"/>
      <c r="AP13" s="1145"/>
      <c r="AQ13" s="1145"/>
      <c r="AR13" s="1145"/>
      <c r="AS13" s="1145"/>
      <c r="AT13" s="1145"/>
      <c r="AU13" s="1142"/>
      <c r="AV13" s="1142"/>
      <c r="AW13" s="1142"/>
      <c r="AX13" s="1142"/>
      <c r="AY13" s="1143"/>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4"/>
      <c r="AL14" s="1145"/>
      <c r="AM14" s="1145"/>
      <c r="AN14" s="1145"/>
      <c r="AO14" s="1145"/>
      <c r="AP14" s="1145"/>
      <c r="AQ14" s="1145"/>
      <c r="AR14" s="1145"/>
      <c r="AS14" s="1145"/>
      <c r="AT14" s="1145"/>
      <c r="AU14" s="1142"/>
      <c r="AV14" s="1142"/>
      <c r="AW14" s="1142"/>
      <c r="AX14" s="1142"/>
      <c r="AY14" s="1143"/>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4"/>
      <c r="AL15" s="1145"/>
      <c r="AM15" s="1145"/>
      <c r="AN15" s="1145"/>
      <c r="AO15" s="1145"/>
      <c r="AP15" s="1145"/>
      <c r="AQ15" s="1145"/>
      <c r="AR15" s="1145"/>
      <c r="AS15" s="1145"/>
      <c r="AT15" s="1145"/>
      <c r="AU15" s="1142"/>
      <c r="AV15" s="1142"/>
      <c r="AW15" s="1142"/>
      <c r="AX15" s="1142"/>
      <c r="AY15" s="1143"/>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4"/>
      <c r="AL16" s="1145"/>
      <c r="AM16" s="1145"/>
      <c r="AN16" s="1145"/>
      <c r="AO16" s="1145"/>
      <c r="AP16" s="1145"/>
      <c r="AQ16" s="1145"/>
      <c r="AR16" s="1145"/>
      <c r="AS16" s="1145"/>
      <c r="AT16" s="1145"/>
      <c r="AU16" s="1142"/>
      <c r="AV16" s="1142"/>
      <c r="AW16" s="1142"/>
      <c r="AX16" s="1142"/>
      <c r="AY16" s="1143"/>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4"/>
      <c r="AL17" s="1145"/>
      <c r="AM17" s="1145"/>
      <c r="AN17" s="1145"/>
      <c r="AO17" s="1145"/>
      <c r="AP17" s="1145"/>
      <c r="AQ17" s="1145"/>
      <c r="AR17" s="1145"/>
      <c r="AS17" s="1145"/>
      <c r="AT17" s="1145"/>
      <c r="AU17" s="1142"/>
      <c r="AV17" s="1142"/>
      <c r="AW17" s="1142"/>
      <c r="AX17" s="1142"/>
      <c r="AY17" s="1143"/>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4"/>
      <c r="AL18" s="1145"/>
      <c r="AM18" s="1145"/>
      <c r="AN18" s="1145"/>
      <c r="AO18" s="1145"/>
      <c r="AP18" s="1145"/>
      <c r="AQ18" s="1145"/>
      <c r="AR18" s="1145"/>
      <c r="AS18" s="1145"/>
      <c r="AT18" s="1145"/>
      <c r="AU18" s="1142"/>
      <c r="AV18" s="1142"/>
      <c r="AW18" s="1142"/>
      <c r="AX18" s="1142"/>
      <c r="AY18" s="1143"/>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4"/>
      <c r="AL19" s="1145"/>
      <c r="AM19" s="1145"/>
      <c r="AN19" s="1145"/>
      <c r="AO19" s="1145"/>
      <c r="AP19" s="1145"/>
      <c r="AQ19" s="1145"/>
      <c r="AR19" s="1145"/>
      <c r="AS19" s="1145"/>
      <c r="AT19" s="1145"/>
      <c r="AU19" s="1142"/>
      <c r="AV19" s="1142"/>
      <c r="AW19" s="1142"/>
      <c r="AX19" s="1142"/>
      <c r="AY19" s="1143"/>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4"/>
      <c r="AL20" s="1145"/>
      <c r="AM20" s="1145"/>
      <c r="AN20" s="1145"/>
      <c r="AO20" s="1145"/>
      <c r="AP20" s="1145"/>
      <c r="AQ20" s="1145"/>
      <c r="AR20" s="1145"/>
      <c r="AS20" s="1145"/>
      <c r="AT20" s="1145"/>
      <c r="AU20" s="1142"/>
      <c r="AV20" s="1142"/>
      <c r="AW20" s="1142"/>
      <c r="AX20" s="1142"/>
      <c r="AY20" s="1143"/>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4"/>
      <c r="AL21" s="1145"/>
      <c r="AM21" s="1145"/>
      <c r="AN21" s="1145"/>
      <c r="AO21" s="1145"/>
      <c r="AP21" s="1145"/>
      <c r="AQ21" s="1145"/>
      <c r="AR21" s="1145"/>
      <c r="AS21" s="1145"/>
      <c r="AT21" s="1145"/>
      <c r="AU21" s="1142"/>
      <c r="AV21" s="1142"/>
      <c r="AW21" s="1142"/>
      <c r="AX21" s="1142"/>
      <c r="AY21" s="1143"/>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92"/>
      <c r="C22" s="1093"/>
      <c r="D22" s="1093"/>
      <c r="E22" s="1093"/>
      <c r="F22" s="1093"/>
      <c r="G22" s="1093"/>
      <c r="H22" s="1093"/>
      <c r="I22" s="1093"/>
      <c r="J22" s="1093"/>
      <c r="K22" s="1093"/>
      <c r="L22" s="1093"/>
      <c r="M22" s="1093"/>
      <c r="N22" s="1093"/>
      <c r="O22" s="1093"/>
      <c r="P22" s="1094"/>
      <c r="Q22" s="1139"/>
      <c r="R22" s="1140"/>
      <c r="S22" s="1140"/>
      <c r="T22" s="1140"/>
      <c r="U22" s="1140"/>
      <c r="V22" s="1140"/>
      <c r="W22" s="1140"/>
      <c r="X22" s="1140"/>
      <c r="Y22" s="1140"/>
      <c r="Z22" s="1140"/>
      <c r="AA22" s="1140"/>
      <c r="AB22" s="1140"/>
      <c r="AC22" s="1140"/>
      <c r="AD22" s="1140"/>
      <c r="AE22" s="1141"/>
      <c r="AF22" s="1074"/>
      <c r="AG22" s="1075"/>
      <c r="AH22" s="1075"/>
      <c r="AI22" s="1075"/>
      <c r="AJ22" s="1076"/>
      <c r="AK22" s="1135"/>
      <c r="AL22" s="1136"/>
      <c r="AM22" s="1136"/>
      <c r="AN22" s="1136"/>
      <c r="AO22" s="1136"/>
      <c r="AP22" s="1136"/>
      <c r="AQ22" s="1136"/>
      <c r="AR22" s="1136"/>
      <c r="AS22" s="1136"/>
      <c r="AT22" s="1136"/>
      <c r="AU22" s="1137"/>
      <c r="AV22" s="1137"/>
      <c r="AW22" s="1137"/>
      <c r="AX22" s="1137"/>
      <c r="AY22" s="1138"/>
      <c r="AZ22" s="1090" t="s">
        <v>389</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390</v>
      </c>
      <c r="B23" s="999" t="s">
        <v>391</v>
      </c>
      <c r="C23" s="1000"/>
      <c r="D23" s="1000"/>
      <c r="E23" s="1000"/>
      <c r="F23" s="1000"/>
      <c r="G23" s="1000"/>
      <c r="H23" s="1000"/>
      <c r="I23" s="1000"/>
      <c r="J23" s="1000"/>
      <c r="K23" s="1000"/>
      <c r="L23" s="1000"/>
      <c r="M23" s="1000"/>
      <c r="N23" s="1000"/>
      <c r="O23" s="1000"/>
      <c r="P23" s="1001"/>
      <c r="Q23" s="1126"/>
      <c r="R23" s="1127"/>
      <c r="S23" s="1127"/>
      <c r="T23" s="1127"/>
      <c r="U23" s="1127"/>
      <c r="V23" s="1127"/>
      <c r="W23" s="1127"/>
      <c r="X23" s="1127"/>
      <c r="Y23" s="1127"/>
      <c r="Z23" s="1127"/>
      <c r="AA23" s="1127"/>
      <c r="AB23" s="1127"/>
      <c r="AC23" s="1127"/>
      <c r="AD23" s="1127"/>
      <c r="AE23" s="1128"/>
      <c r="AF23" s="1129">
        <v>440</v>
      </c>
      <c r="AG23" s="1127"/>
      <c r="AH23" s="1127"/>
      <c r="AI23" s="1127"/>
      <c r="AJ23" s="1130"/>
      <c r="AK23" s="1131"/>
      <c r="AL23" s="1132"/>
      <c r="AM23" s="1132"/>
      <c r="AN23" s="1132"/>
      <c r="AO23" s="1132"/>
      <c r="AP23" s="1127"/>
      <c r="AQ23" s="1127"/>
      <c r="AR23" s="1127"/>
      <c r="AS23" s="1127"/>
      <c r="AT23" s="1127"/>
      <c r="AU23" s="1133"/>
      <c r="AV23" s="1133"/>
      <c r="AW23" s="1133"/>
      <c r="AX23" s="1133"/>
      <c r="AY23" s="1134"/>
      <c r="AZ23" s="1123" t="s">
        <v>137</v>
      </c>
      <c r="BA23" s="1124"/>
      <c r="BB23" s="1124"/>
      <c r="BC23" s="1124"/>
      <c r="BD23" s="1125"/>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22" t="s">
        <v>392</v>
      </c>
      <c r="B24" s="1122"/>
      <c r="C24" s="1122"/>
      <c r="D24" s="1122"/>
      <c r="E24" s="1122"/>
      <c r="F24" s="1122"/>
      <c r="G24" s="1122"/>
      <c r="H24" s="1122"/>
      <c r="I24" s="1122"/>
      <c r="J24" s="1122"/>
      <c r="K24" s="1122"/>
      <c r="L24" s="1122"/>
      <c r="M24" s="1122"/>
      <c r="N24" s="1122"/>
      <c r="O24" s="1122"/>
      <c r="P24" s="1122"/>
      <c r="Q24" s="1122"/>
      <c r="R24" s="1122"/>
      <c r="S24" s="1122"/>
      <c r="T24" s="1122"/>
      <c r="U24" s="1122"/>
      <c r="V24" s="1122"/>
      <c r="W24" s="1122"/>
      <c r="X24" s="1122"/>
      <c r="Y24" s="1122"/>
      <c r="Z24" s="1122"/>
      <c r="AA24" s="1122"/>
      <c r="AB24" s="1122"/>
      <c r="AC24" s="1122"/>
      <c r="AD24" s="1122"/>
      <c r="AE24" s="1122"/>
      <c r="AF24" s="1122"/>
      <c r="AG24" s="1122"/>
      <c r="AH24" s="1122"/>
      <c r="AI24" s="1122"/>
      <c r="AJ24" s="1122"/>
      <c r="AK24" s="1122"/>
      <c r="AL24" s="1122"/>
      <c r="AM24" s="1122"/>
      <c r="AN24" s="1122"/>
      <c r="AO24" s="1122"/>
      <c r="AP24" s="1122"/>
      <c r="AQ24" s="1122"/>
      <c r="AR24" s="1122"/>
      <c r="AS24" s="1122"/>
      <c r="AT24" s="1122"/>
      <c r="AU24" s="1122"/>
      <c r="AV24" s="1122"/>
      <c r="AW24" s="1122"/>
      <c r="AX24" s="1122"/>
      <c r="AY24" s="1122"/>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21" t="s">
        <v>393</v>
      </c>
      <c r="B25" s="1121"/>
      <c r="C25" s="1121"/>
      <c r="D25" s="1121"/>
      <c r="E25" s="1121"/>
      <c r="F25" s="1121"/>
      <c r="G25" s="1121"/>
      <c r="H25" s="1121"/>
      <c r="I25" s="1121"/>
      <c r="J25" s="1121"/>
      <c r="K25" s="1121"/>
      <c r="L25" s="1121"/>
      <c r="M25" s="1121"/>
      <c r="N25" s="1121"/>
      <c r="O25" s="1121"/>
      <c r="P25" s="1121"/>
      <c r="Q25" s="1121"/>
      <c r="R25" s="1121"/>
      <c r="S25" s="1121"/>
      <c r="T25" s="1121"/>
      <c r="U25" s="1121"/>
      <c r="V25" s="1121"/>
      <c r="W25" s="1121"/>
      <c r="X25" s="1121"/>
      <c r="Y25" s="1121"/>
      <c r="Z25" s="1121"/>
      <c r="AA25" s="1121"/>
      <c r="AB25" s="1121"/>
      <c r="AC25" s="1121"/>
      <c r="AD25" s="1121"/>
      <c r="AE25" s="1121"/>
      <c r="AF25" s="1121"/>
      <c r="AG25" s="1121"/>
      <c r="AH25" s="1121"/>
      <c r="AI25" s="1121"/>
      <c r="AJ25" s="1121"/>
      <c r="AK25" s="1121"/>
      <c r="AL25" s="1121"/>
      <c r="AM25" s="1121"/>
      <c r="AN25" s="1121"/>
      <c r="AO25" s="1121"/>
      <c r="AP25" s="1121"/>
      <c r="AQ25" s="1121"/>
      <c r="AR25" s="1121"/>
      <c r="AS25" s="1121"/>
      <c r="AT25" s="1121"/>
      <c r="AU25" s="1121"/>
      <c r="AV25" s="1121"/>
      <c r="AW25" s="1121"/>
      <c r="AX25" s="1121"/>
      <c r="AY25" s="1121"/>
      <c r="AZ25" s="1121"/>
      <c r="BA25" s="1121"/>
      <c r="BB25" s="1121"/>
      <c r="BC25" s="1121"/>
      <c r="BD25" s="1121"/>
      <c r="BE25" s="1121"/>
      <c r="BF25" s="1121"/>
      <c r="BG25" s="1121"/>
      <c r="BH25" s="1121"/>
      <c r="BI25" s="1121"/>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371</v>
      </c>
      <c r="B26" s="1051"/>
      <c r="C26" s="1051"/>
      <c r="D26" s="1051"/>
      <c r="E26" s="1051"/>
      <c r="F26" s="1051"/>
      <c r="G26" s="1051"/>
      <c r="H26" s="1051"/>
      <c r="I26" s="1051"/>
      <c r="J26" s="1051"/>
      <c r="K26" s="1051"/>
      <c r="L26" s="1051"/>
      <c r="M26" s="1051"/>
      <c r="N26" s="1051"/>
      <c r="O26" s="1051"/>
      <c r="P26" s="1052"/>
      <c r="Q26" s="1056" t="s">
        <v>394</v>
      </c>
      <c r="R26" s="1057"/>
      <c r="S26" s="1057"/>
      <c r="T26" s="1057"/>
      <c r="U26" s="1058"/>
      <c r="V26" s="1056" t="s">
        <v>395</v>
      </c>
      <c r="W26" s="1057"/>
      <c r="X26" s="1057"/>
      <c r="Y26" s="1057"/>
      <c r="Z26" s="1058"/>
      <c r="AA26" s="1056" t="s">
        <v>396</v>
      </c>
      <c r="AB26" s="1057"/>
      <c r="AC26" s="1057"/>
      <c r="AD26" s="1057"/>
      <c r="AE26" s="1057"/>
      <c r="AF26" s="1117" t="s">
        <v>397</v>
      </c>
      <c r="AG26" s="1063"/>
      <c r="AH26" s="1063"/>
      <c r="AI26" s="1063"/>
      <c r="AJ26" s="1118"/>
      <c r="AK26" s="1057" t="s">
        <v>398</v>
      </c>
      <c r="AL26" s="1057"/>
      <c r="AM26" s="1057"/>
      <c r="AN26" s="1057"/>
      <c r="AO26" s="1058"/>
      <c r="AP26" s="1056" t="s">
        <v>399</v>
      </c>
      <c r="AQ26" s="1057"/>
      <c r="AR26" s="1057"/>
      <c r="AS26" s="1057"/>
      <c r="AT26" s="1058"/>
      <c r="AU26" s="1056" t="s">
        <v>400</v>
      </c>
      <c r="AV26" s="1057"/>
      <c r="AW26" s="1057"/>
      <c r="AX26" s="1057"/>
      <c r="AY26" s="1058"/>
      <c r="AZ26" s="1056" t="s">
        <v>401</v>
      </c>
      <c r="BA26" s="1057"/>
      <c r="BB26" s="1057"/>
      <c r="BC26" s="1057"/>
      <c r="BD26" s="1058"/>
      <c r="BE26" s="1056" t="s">
        <v>378</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9"/>
      <c r="AG27" s="1066"/>
      <c r="AH27" s="1066"/>
      <c r="AI27" s="1066"/>
      <c r="AJ27" s="1120"/>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8" t="s">
        <v>402</v>
      </c>
      <c r="C28" s="1109"/>
      <c r="D28" s="1109"/>
      <c r="E28" s="1109"/>
      <c r="F28" s="1109"/>
      <c r="G28" s="1109"/>
      <c r="H28" s="1109"/>
      <c r="I28" s="1109"/>
      <c r="J28" s="1109"/>
      <c r="K28" s="1109"/>
      <c r="L28" s="1109"/>
      <c r="M28" s="1109"/>
      <c r="N28" s="1109"/>
      <c r="O28" s="1109"/>
      <c r="P28" s="1110"/>
      <c r="Q28" s="1111">
        <v>5425</v>
      </c>
      <c r="R28" s="1112"/>
      <c r="S28" s="1112"/>
      <c r="T28" s="1112"/>
      <c r="U28" s="1112"/>
      <c r="V28" s="1112">
        <v>5274</v>
      </c>
      <c r="W28" s="1112"/>
      <c r="X28" s="1112"/>
      <c r="Y28" s="1112"/>
      <c r="Z28" s="1112"/>
      <c r="AA28" s="1112">
        <v>151</v>
      </c>
      <c r="AB28" s="1112"/>
      <c r="AC28" s="1112"/>
      <c r="AD28" s="1112"/>
      <c r="AE28" s="1113"/>
      <c r="AF28" s="1114">
        <v>151</v>
      </c>
      <c r="AG28" s="1112"/>
      <c r="AH28" s="1112"/>
      <c r="AI28" s="1112"/>
      <c r="AJ28" s="1115"/>
      <c r="AK28" s="1116">
        <v>398212</v>
      </c>
      <c r="AL28" s="1104"/>
      <c r="AM28" s="1104"/>
      <c r="AN28" s="1104"/>
      <c r="AO28" s="1104"/>
      <c r="AP28" s="1104" t="s">
        <v>573</v>
      </c>
      <c r="AQ28" s="1104"/>
      <c r="AR28" s="1104"/>
      <c r="AS28" s="1104"/>
      <c r="AT28" s="1104"/>
      <c r="AU28" s="1104" t="s">
        <v>573</v>
      </c>
      <c r="AV28" s="1104"/>
      <c r="AW28" s="1104"/>
      <c r="AX28" s="1104"/>
      <c r="AY28" s="1104"/>
      <c r="AZ28" s="1105" t="s">
        <v>573</v>
      </c>
      <c r="BA28" s="1105"/>
      <c r="BB28" s="1105"/>
      <c r="BC28" s="1105"/>
      <c r="BD28" s="1105"/>
      <c r="BE28" s="1106"/>
      <c r="BF28" s="1106"/>
      <c r="BG28" s="1106"/>
      <c r="BH28" s="1106"/>
      <c r="BI28" s="1107"/>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92" t="s">
        <v>403</v>
      </c>
      <c r="C29" s="1093"/>
      <c r="D29" s="1093"/>
      <c r="E29" s="1093"/>
      <c r="F29" s="1093"/>
      <c r="G29" s="1093"/>
      <c r="H29" s="1093"/>
      <c r="I29" s="1093"/>
      <c r="J29" s="1093"/>
      <c r="K29" s="1093"/>
      <c r="L29" s="1093"/>
      <c r="M29" s="1093"/>
      <c r="N29" s="1093"/>
      <c r="O29" s="1093"/>
      <c r="P29" s="1094"/>
      <c r="Q29" s="1098">
        <v>4100</v>
      </c>
      <c r="R29" s="1099"/>
      <c r="S29" s="1099"/>
      <c r="T29" s="1099"/>
      <c r="U29" s="1099"/>
      <c r="V29" s="1099">
        <v>4098</v>
      </c>
      <c r="W29" s="1099"/>
      <c r="X29" s="1099"/>
      <c r="Y29" s="1099"/>
      <c r="Z29" s="1099"/>
      <c r="AA29" s="1099">
        <v>2</v>
      </c>
      <c r="AB29" s="1099"/>
      <c r="AC29" s="1099"/>
      <c r="AD29" s="1099"/>
      <c r="AE29" s="1100"/>
      <c r="AF29" s="1074">
        <v>2</v>
      </c>
      <c r="AG29" s="1075"/>
      <c r="AH29" s="1075"/>
      <c r="AI29" s="1075"/>
      <c r="AJ29" s="1076"/>
      <c r="AK29" s="1035">
        <v>620903</v>
      </c>
      <c r="AL29" s="1026"/>
      <c r="AM29" s="1026"/>
      <c r="AN29" s="1026"/>
      <c r="AO29" s="1026"/>
      <c r="AP29" s="1036" t="s">
        <v>573</v>
      </c>
      <c r="AQ29" s="1034"/>
      <c r="AR29" s="1034"/>
      <c r="AS29" s="1034"/>
      <c r="AT29" s="1035"/>
      <c r="AU29" s="1036" t="s">
        <v>573</v>
      </c>
      <c r="AV29" s="1034"/>
      <c r="AW29" s="1034"/>
      <c r="AX29" s="1034"/>
      <c r="AY29" s="1035"/>
      <c r="AZ29" s="1101" t="s">
        <v>573</v>
      </c>
      <c r="BA29" s="1102"/>
      <c r="BB29" s="1102"/>
      <c r="BC29" s="1102"/>
      <c r="BD29" s="1103"/>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92" t="s">
        <v>404</v>
      </c>
      <c r="C30" s="1093"/>
      <c r="D30" s="1093"/>
      <c r="E30" s="1093"/>
      <c r="F30" s="1093"/>
      <c r="G30" s="1093"/>
      <c r="H30" s="1093"/>
      <c r="I30" s="1093"/>
      <c r="J30" s="1093"/>
      <c r="K30" s="1093"/>
      <c r="L30" s="1093"/>
      <c r="M30" s="1093"/>
      <c r="N30" s="1093"/>
      <c r="O30" s="1093"/>
      <c r="P30" s="1094"/>
      <c r="Q30" s="1098">
        <v>635</v>
      </c>
      <c r="R30" s="1099"/>
      <c r="S30" s="1099"/>
      <c r="T30" s="1099"/>
      <c r="U30" s="1099"/>
      <c r="V30" s="1099">
        <v>619</v>
      </c>
      <c r="W30" s="1099"/>
      <c r="X30" s="1099"/>
      <c r="Y30" s="1099"/>
      <c r="Z30" s="1099"/>
      <c r="AA30" s="1099">
        <v>16</v>
      </c>
      <c r="AB30" s="1099"/>
      <c r="AC30" s="1099"/>
      <c r="AD30" s="1099"/>
      <c r="AE30" s="1100"/>
      <c r="AF30" s="1074">
        <v>16</v>
      </c>
      <c r="AG30" s="1075"/>
      <c r="AH30" s="1075"/>
      <c r="AI30" s="1075"/>
      <c r="AJ30" s="1076"/>
      <c r="AK30" s="1035">
        <v>157271</v>
      </c>
      <c r="AL30" s="1026"/>
      <c r="AM30" s="1026"/>
      <c r="AN30" s="1026"/>
      <c r="AO30" s="1026"/>
      <c r="AP30" s="1036" t="s">
        <v>573</v>
      </c>
      <c r="AQ30" s="1034"/>
      <c r="AR30" s="1034"/>
      <c r="AS30" s="1034"/>
      <c r="AT30" s="1035"/>
      <c r="AU30" s="1036" t="s">
        <v>573</v>
      </c>
      <c r="AV30" s="1034"/>
      <c r="AW30" s="1034"/>
      <c r="AX30" s="1034"/>
      <c r="AY30" s="1035"/>
      <c r="AZ30" s="1101" t="s">
        <v>573</v>
      </c>
      <c r="BA30" s="1102"/>
      <c r="BB30" s="1102"/>
      <c r="BC30" s="1102"/>
      <c r="BD30" s="1103"/>
      <c r="BE30" s="1087"/>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92" t="s">
        <v>405</v>
      </c>
      <c r="C31" s="1093"/>
      <c r="D31" s="1093"/>
      <c r="E31" s="1093"/>
      <c r="F31" s="1093"/>
      <c r="G31" s="1093"/>
      <c r="H31" s="1093"/>
      <c r="I31" s="1093"/>
      <c r="J31" s="1093"/>
      <c r="K31" s="1093"/>
      <c r="L31" s="1093"/>
      <c r="M31" s="1093"/>
      <c r="N31" s="1093"/>
      <c r="O31" s="1093"/>
      <c r="P31" s="1094"/>
      <c r="Q31" s="1098">
        <v>1281</v>
      </c>
      <c r="R31" s="1099"/>
      <c r="S31" s="1099"/>
      <c r="T31" s="1099"/>
      <c r="U31" s="1099"/>
      <c r="V31" s="1099">
        <v>1051</v>
      </c>
      <c r="W31" s="1099"/>
      <c r="X31" s="1099"/>
      <c r="Y31" s="1099"/>
      <c r="Z31" s="1099"/>
      <c r="AA31" s="1099">
        <v>230</v>
      </c>
      <c r="AB31" s="1099"/>
      <c r="AC31" s="1099"/>
      <c r="AD31" s="1099"/>
      <c r="AE31" s="1100"/>
      <c r="AF31" s="1074">
        <v>3538</v>
      </c>
      <c r="AG31" s="1075"/>
      <c r="AH31" s="1075"/>
      <c r="AI31" s="1075"/>
      <c r="AJ31" s="1076"/>
      <c r="AK31" s="1035">
        <v>1</v>
      </c>
      <c r="AL31" s="1026"/>
      <c r="AM31" s="1026"/>
      <c r="AN31" s="1026"/>
      <c r="AO31" s="1026"/>
      <c r="AP31" s="1026">
        <v>204</v>
      </c>
      <c r="AQ31" s="1026"/>
      <c r="AR31" s="1026"/>
      <c r="AS31" s="1026"/>
      <c r="AT31" s="1026"/>
      <c r="AU31" s="1026">
        <v>0</v>
      </c>
      <c r="AV31" s="1026"/>
      <c r="AW31" s="1026"/>
      <c r="AX31" s="1026"/>
      <c r="AY31" s="1026"/>
      <c r="AZ31" s="1097" t="s">
        <v>573</v>
      </c>
      <c r="BA31" s="1097"/>
      <c r="BB31" s="1097"/>
      <c r="BC31" s="1097"/>
      <c r="BD31" s="1097"/>
      <c r="BE31" s="1087" t="s">
        <v>406</v>
      </c>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92" t="s">
        <v>407</v>
      </c>
      <c r="C32" s="1093"/>
      <c r="D32" s="1093"/>
      <c r="E32" s="1093"/>
      <c r="F32" s="1093"/>
      <c r="G32" s="1093"/>
      <c r="H32" s="1093"/>
      <c r="I32" s="1093"/>
      <c r="J32" s="1093"/>
      <c r="K32" s="1093"/>
      <c r="L32" s="1093"/>
      <c r="M32" s="1093"/>
      <c r="N32" s="1093"/>
      <c r="O32" s="1093"/>
      <c r="P32" s="1094"/>
      <c r="Q32" s="1098">
        <v>1599</v>
      </c>
      <c r="R32" s="1099"/>
      <c r="S32" s="1099"/>
      <c r="T32" s="1099"/>
      <c r="U32" s="1099"/>
      <c r="V32" s="1099">
        <v>1479</v>
      </c>
      <c r="W32" s="1099"/>
      <c r="X32" s="1099"/>
      <c r="Y32" s="1099"/>
      <c r="Z32" s="1099"/>
      <c r="AA32" s="1099">
        <v>120</v>
      </c>
      <c r="AB32" s="1099"/>
      <c r="AC32" s="1099"/>
      <c r="AD32" s="1099"/>
      <c r="AE32" s="1100"/>
      <c r="AF32" s="1074">
        <v>185</v>
      </c>
      <c r="AG32" s="1075"/>
      <c r="AH32" s="1075"/>
      <c r="AI32" s="1075"/>
      <c r="AJ32" s="1076"/>
      <c r="AK32" s="1035">
        <v>870</v>
      </c>
      <c r="AL32" s="1026"/>
      <c r="AM32" s="1026"/>
      <c r="AN32" s="1026"/>
      <c r="AO32" s="1026"/>
      <c r="AP32" s="1026">
        <v>10104</v>
      </c>
      <c r="AQ32" s="1026"/>
      <c r="AR32" s="1026"/>
      <c r="AS32" s="1026"/>
      <c r="AT32" s="1026"/>
      <c r="AU32" s="1026">
        <v>4203</v>
      </c>
      <c r="AV32" s="1026"/>
      <c r="AW32" s="1026"/>
      <c r="AX32" s="1026"/>
      <c r="AY32" s="1026"/>
      <c r="AZ32" s="1097" t="s">
        <v>573</v>
      </c>
      <c r="BA32" s="1097"/>
      <c r="BB32" s="1097"/>
      <c r="BC32" s="1097"/>
      <c r="BD32" s="1097"/>
      <c r="BE32" s="1087" t="s">
        <v>408</v>
      </c>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92" t="s">
        <v>409</v>
      </c>
      <c r="C33" s="1093"/>
      <c r="D33" s="1093"/>
      <c r="E33" s="1093"/>
      <c r="F33" s="1093"/>
      <c r="G33" s="1093"/>
      <c r="H33" s="1093"/>
      <c r="I33" s="1093"/>
      <c r="J33" s="1093"/>
      <c r="K33" s="1093"/>
      <c r="L33" s="1093"/>
      <c r="M33" s="1093"/>
      <c r="N33" s="1093"/>
      <c r="O33" s="1093"/>
      <c r="P33" s="1094"/>
      <c r="Q33" s="1098">
        <v>8</v>
      </c>
      <c r="R33" s="1099"/>
      <c r="S33" s="1099"/>
      <c r="T33" s="1099"/>
      <c r="U33" s="1099"/>
      <c r="V33" s="1099">
        <v>12</v>
      </c>
      <c r="W33" s="1099"/>
      <c r="X33" s="1099"/>
      <c r="Y33" s="1099"/>
      <c r="Z33" s="1099"/>
      <c r="AA33" s="1099">
        <v>-4</v>
      </c>
      <c r="AB33" s="1099"/>
      <c r="AC33" s="1099"/>
      <c r="AD33" s="1099"/>
      <c r="AE33" s="1100"/>
      <c r="AF33" s="1074">
        <v>453</v>
      </c>
      <c r="AG33" s="1075"/>
      <c r="AH33" s="1075"/>
      <c r="AI33" s="1075"/>
      <c r="AJ33" s="1076"/>
      <c r="AK33" s="1035" t="s">
        <v>573</v>
      </c>
      <c r="AL33" s="1026"/>
      <c r="AM33" s="1026"/>
      <c r="AN33" s="1026"/>
      <c r="AO33" s="1026"/>
      <c r="AP33" s="1036" t="s">
        <v>573</v>
      </c>
      <c r="AQ33" s="1034"/>
      <c r="AR33" s="1034"/>
      <c r="AS33" s="1034"/>
      <c r="AT33" s="1035"/>
      <c r="AU33" s="1036" t="s">
        <v>573</v>
      </c>
      <c r="AV33" s="1034"/>
      <c r="AW33" s="1034"/>
      <c r="AX33" s="1034"/>
      <c r="AY33" s="1035"/>
      <c r="AZ33" s="1097" t="s">
        <v>573</v>
      </c>
      <c r="BA33" s="1097"/>
      <c r="BB33" s="1097"/>
      <c r="BC33" s="1097"/>
      <c r="BD33" s="1097"/>
      <c r="BE33" s="1087" t="s">
        <v>408</v>
      </c>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92"/>
      <c r="C34" s="1093"/>
      <c r="D34" s="1093"/>
      <c r="E34" s="1093"/>
      <c r="F34" s="1093"/>
      <c r="G34" s="1093"/>
      <c r="H34" s="1093"/>
      <c r="I34" s="1093"/>
      <c r="J34" s="1093"/>
      <c r="K34" s="1093"/>
      <c r="L34" s="1093"/>
      <c r="M34" s="1093"/>
      <c r="N34" s="1093"/>
      <c r="O34" s="1093"/>
      <c r="P34" s="1094"/>
      <c r="Q34" s="1098"/>
      <c r="R34" s="1099"/>
      <c r="S34" s="1099"/>
      <c r="T34" s="1099"/>
      <c r="U34" s="1099"/>
      <c r="V34" s="1099"/>
      <c r="W34" s="1099"/>
      <c r="X34" s="1099"/>
      <c r="Y34" s="1099"/>
      <c r="Z34" s="1099"/>
      <c r="AA34" s="1099"/>
      <c r="AB34" s="1099"/>
      <c r="AC34" s="1099"/>
      <c r="AD34" s="1099"/>
      <c r="AE34" s="1100"/>
      <c r="AF34" s="1074"/>
      <c r="AG34" s="1075"/>
      <c r="AH34" s="1075"/>
      <c r="AI34" s="1075"/>
      <c r="AJ34" s="1076"/>
      <c r="AK34" s="1035"/>
      <c r="AL34" s="1026"/>
      <c r="AM34" s="1026"/>
      <c r="AN34" s="1026"/>
      <c r="AO34" s="1026"/>
      <c r="AP34" s="1026"/>
      <c r="AQ34" s="1026"/>
      <c r="AR34" s="1026"/>
      <c r="AS34" s="1026"/>
      <c r="AT34" s="1026"/>
      <c r="AU34" s="1026"/>
      <c r="AV34" s="1026"/>
      <c r="AW34" s="1026"/>
      <c r="AX34" s="1026"/>
      <c r="AY34" s="1026"/>
      <c r="AZ34" s="1097"/>
      <c r="BA34" s="1097"/>
      <c r="BB34" s="1097"/>
      <c r="BC34" s="1097"/>
      <c r="BD34" s="1097"/>
      <c r="BE34" s="1087"/>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92"/>
      <c r="C35" s="1093"/>
      <c r="D35" s="1093"/>
      <c r="E35" s="1093"/>
      <c r="F35" s="1093"/>
      <c r="G35" s="1093"/>
      <c r="H35" s="1093"/>
      <c r="I35" s="1093"/>
      <c r="J35" s="1093"/>
      <c r="K35" s="1093"/>
      <c r="L35" s="1093"/>
      <c r="M35" s="1093"/>
      <c r="N35" s="1093"/>
      <c r="O35" s="1093"/>
      <c r="P35" s="1094"/>
      <c r="Q35" s="1098"/>
      <c r="R35" s="1099"/>
      <c r="S35" s="1099"/>
      <c r="T35" s="1099"/>
      <c r="U35" s="1099"/>
      <c r="V35" s="1099"/>
      <c r="W35" s="1099"/>
      <c r="X35" s="1099"/>
      <c r="Y35" s="1099"/>
      <c r="Z35" s="1099"/>
      <c r="AA35" s="1099"/>
      <c r="AB35" s="1099"/>
      <c r="AC35" s="1099"/>
      <c r="AD35" s="1099"/>
      <c r="AE35" s="1100"/>
      <c r="AF35" s="1074"/>
      <c r="AG35" s="1075"/>
      <c r="AH35" s="1075"/>
      <c r="AI35" s="1075"/>
      <c r="AJ35" s="1076"/>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7"/>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92"/>
      <c r="C36" s="1093"/>
      <c r="D36" s="1093"/>
      <c r="E36" s="1093"/>
      <c r="F36" s="1093"/>
      <c r="G36" s="1093"/>
      <c r="H36" s="1093"/>
      <c r="I36" s="1093"/>
      <c r="J36" s="1093"/>
      <c r="K36" s="1093"/>
      <c r="L36" s="1093"/>
      <c r="M36" s="1093"/>
      <c r="N36" s="1093"/>
      <c r="O36" s="1093"/>
      <c r="P36" s="1094"/>
      <c r="Q36" s="1098"/>
      <c r="R36" s="1099"/>
      <c r="S36" s="1099"/>
      <c r="T36" s="1099"/>
      <c r="U36" s="1099"/>
      <c r="V36" s="1099"/>
      <c r="W36" s="1099"/>
      <c r="X36" s="1099"/>
      <c r="Y36" s="1099"/>
      <c r="Z36" s="1099"/>
      <c r="AA36" s="1099"/>
      <c r="AB36" s="1099"/>
      <c r="AC36" s="1099"/>
      <c r="AD36" s="1099"/>
      <c r="AE36" s="1100"/>
      <c r="AF36" s="1074"/>
      <c r="AG36" s="1075"/>
      <c r="AH36" s="1075"/>
      <c r="AI36" s="1075"/>
      <c r="AJ36" s="1076"/>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7"/>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410</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390</v>
      </c>
      <c r="B63" s="999" t="s">
        <v>411</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4346</v>
      </c>
      <c r="AG63" s="1014"/>
      <c r="AH63" s="1014"/>
      <c r="AI63" s="1014"/>
      <c r="AJ63" s="1085"/>
      <c r="AK63" s="1086"/>
      <c r="AL63" s="1018"/>
      <c r="AM63" s="1018"/>
      <c r="AN63" s="1018"/>
      <c r="AO63" s="1018"/>
      <c r="AP63" s="1014"/>
      <c r="AQ63" s="1014"/>
      <c r="AR63" s="1014"/>
      <c r="AS63" s="1014"/>
      <c r="AT63" s="1014"/>
      <c r="AU63" s="1014"/>
      <c r="AV63" s="1014"/>
      <c r="AW63" s="1014"/>
      <c r="AX63" s="1014"/>
      <c r="AY63" s="1014"/>
      <c r="AZ63" s="1080"/>
      <c r="BA63" s="1080"/>
      <c r="BB63" s="1080"/>
      <c r="BC63" s="1080"/>
      <c r="BD63" s="1080"/>
      <c r="BE63" s="1015"/>
      <c r="BF63" s="1015"/>
      <c r="BG63" s="1015"/>
      <c r="BH63" s="1015"/>
      <c r="BI63" s="1016"/>
      <c r="BJ63" s="1081" t="s">
        <v>412</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414</v>
      </c>
      <c r="B66" s="1051"/>
      <c r="C66" s="1051"/>
      <c r="D66" s="1051"/>
      <c r="E66" s="1051"/>
      <c r="F66" s="1051"/>
      <c r="G66" s="1051"/>
      <c r="H66" s="1051"/>
      <c r="I66" s="1051"/>
      <c r="J66" s="1051"/>
      <c r="K66" s="1051"/>
      <c r="L66" s="1051"/>
      <c r="M66" s="1051"/>
      <c r="N66" s="1051"/>
      <c r="O66" s="1051"/>
      <c r="P66" s="1052"/>
      <c r="Q66" s="1056" t="s">
        <v>415</v>
      </c>
      <c r="R66" s="1057"/>
      <c r="S66" s="1057"/>
      <c r="T66" s="1057"/>
      <c r="U66" s="1058"/>
      <c r="V66" s="1056" t="s">
        <v>395</v>
      </c>
      <c r="W66" s="1057"/>
      <c r="X66" s="1057"/>
      <c r="Y66" s="1057"/>
      <c r="Z66" s="1058"/>
      <c r="AA66" s="1056" t="s">
        <v>416</v>
      </c>
      <c r="AB66" s="1057"/>
      <c r="AC66" s="1057"/>
      <c r="AD66" s="1057"/>
      <c r="AE66" s="1058"/>
      <c r="AF66" s="1062" t="s">
        <v>417</v>
      </c>
      <c r="AG66" s="1063"/>
      <c r="AH66" s="1063"/>
      <c r="AI66" s="1063"/>
      <c r="AJ66" s="1064"/>
      <c r="AK66" s="1056" t="s">
        <v>398</v>
      </c>
      <c r="AL66" s="1051"/>
      <c r="AM66" s="1051"/>
      <c r="AN66" s="1051"/>
      <c r="AO66" s="1052"/>
      <c r="AP66" s="1056" t="s">
        <v>418</v>
      </c>
      <c r="AQ66" s="1057"/>
      <c r="AR66" s="1057"/>
      <c r="AS66" s="1057"/>
      <c r="AT66" s="1058"/>
      <c r="AU66" s="1056" t="s">
        <v>419</v>
      </c>
      <c r="AV66" s="1057"/>
      <c r="AW66" s="1057"/>
      <c r="AX66" s="1057"/>
      <c r="AY66" s="1058"/>
      <c r="AZ66" s="1056" t="s">
        <v>378</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574</v>
      </c>
      <c r="C68" s="1041"/>
      <c r="D68" s="1041"/>
      <c r="E68" s="1041"/>
      <c r="F68" s="1041"/>
      <c r="G68" s="1041"/>
      <c r="H68" s="1041"/>
      <c r="I68" s="1041"/>
      <c r="J68" s="1041"/>
      <c r="K68" s="1041"/>
      <c r="L68" s="1041"/>
      <c r="M68" s="1041"/>
      <c r="N68" s="1041"/>
      <c r="O68" s="1041"/>
      <c r="P68" s="1042"/>
      <c r="Q68" s="1043">
        <v>17167</v>
      </c>
      <c r="R68" s="1037"/>
      <c r="S68" s="1037"/>
      <c r="T68" s="1037"/>
      <c r="U68" s="1037"/>
      <c r="V68" s="1037">
        <v>17324</v>
      </c>
      <c r="W68" s="1037"/>
      <c r="X68" s="1037"/>
      <c r="Y68" s="1037"/>
      <c r="Z68" s="1037"/>
      <c r="AA68" s="1037">
        <v>-157</v>
      </c>
      <c r="AB68" s="1037"/>
      <c r="AC68" s="1037"/>
      <c r="AD68" s="1037"/>
      <c r="AE68" s="1037"/>
      <c r="AF68" s="1037">
        <v>2088</v>
      </c>
      <c r="AG68" s="1037"/>
      <c r="AH68" s="1037"/>
      <c r="AI68" s="1037"/>
      <c r="AJ68" s="1037"/>
      <c r="AK68" s="1037">
        <v>1600</v>
      </c>
      <c r="AL68" s="1037"/>
      <c r="AM68" s="1037"/>
      <c r="AN68" s="1037"/>
      <c r="AO68" s="1037"/>
      <c r="AP68" s="1037">
        <v>9500</v>
      </c>
      <c r="AQ68" s="1037"/>
      <c r="AR68" s="1037"/>
      <c r="AS68" s="1037"/>
      <c r="AT68" s="1037"/>
      <c r="AU68" s="1037">
        <v>2485</v>
      </c>
      <c r="AV68" s="1037"/>
      <c r="AW68" s="1037"/>
      <c r="AX68" s="1037"/>
      <c r="AY68" s="1037"/>
      <c r="AZ68" s="1038" t="s">
        <v>583</v>
      </c>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575</v>
      </c>
      <c r="C69" s="1030"/>
      <c r="D69" s="1030"/>
      <c r="E69" s="1030"/>
      <c r="F69" s="1030"/>
      <c r="G69" s="1030"/>
      <c r="H69" s="1030"/>
      <c r="I69" s="1030"/>
      <c r="J69" s="1030"/>
      <c r="K69" s="1030"/>
      <c r="L69" s="1030"/>
      <c r="M69" s="1030"/>
      <c r="N69" s="1030"/>
      <c r="O69" s="1030"/>
      <c r="P69" s="1031"/>
      <c r="Q69" s="1032">
        <v>198</v>
      </c>
      <c r="R69" s="1026"/>
      <c r="S69" s="1026"/>
      <c r="T69" s="1026"/>
      <c r="U69" s="1026"/>
      <c r="V69" s="1026">
        <v>191</v>
      </c>
      <c r="W69" s="1026"/>
      <c r="X69" s="1026"/>
      <c r="Y69" s="1026"/>
      <c r="Z69" s="1026"/>
      <c r="AA69" s="1026">
        <v>7</v>
      </c>
      <c r="AB69" s="1026"/>
      <c r="AC69" s="1026"/>
      <c r="AD69" s="1026"/>
      <c r="AE69" s="1026"/>
      <c r="AF69" s="1026">
        <v>7</v>
      </c>
      <c r="AG69" s="1026"/>
      <c r="AH69" s="1026"/>
      <c r="AI69" s="1026"/>
      <c r="AJ69" s="1026"/>
      <c r="AK69" s="1026" t="s">
        <v>586</v>
      </c>
      <c r="AL69" s="1026"/>
      <c r="AM69" s="1026"/>
      <c r="AN69" s="1026"/>
      <c r="AO69" s="1026"/>
      <c r="AP69" s="1026" t="s">
        <v>586</v>
      </c>
      <c r="AQ69" s="1026"/>
      <c r="AR69" s="1026"/>
      <c r="AS69" s="1026"/>
      <c r="AT69" s="1026"/>
      <c r="AU69" s="1026" t="s">
        <v>586</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576</v>
      </c>
      <c r="C70" s="1030"/>
      <c r="D70" s="1030"/>
      <c r="E70" s="1030"/>
      <c r="F70" s="1030"/>
      <c r="G70" s="1030"/>
      <c r="H70" s="1030"/>
      <c r="I70" s="1030"/>
      <c r="J70" s="1030"/>
      <c r="K70" s="1030"/>
      <c r="L70" s="1030"/>
      <c r="M70" s="1030"/>
      <c r="N70" s="1030"/>
      <c r="O70" s="1030"/>
      <c r="P70" s="1031"/>
      <c r="Q70" s="1032">
        <v>651</v>
      </c>
      <c r="R70" s="1026"/>
      <c r="S70" s="1026"/>
      <c r="T70" s="1026"/>
      <c r="U70" s="1026"/>
      <c r="V70" s="1026">
        <v>625</v>
      </c>
      <c r="W70" s="1026"/>
      <c r="X70" s="1026"/>
      <c r="Y70" s="1026"/>
      <c r="Z70" s="1026"/>
      <c r="AA70" s="1026">
        <v>26</v>
      </c>
      <c r="AB70" s="1026"/>
      <c r="AC70" s="1026"/>
      <c r="AD70" s="1026"/>
      <c r="AE70" s="1026"/>
      <c r="AF70" s="1026">
        <v>11</v>
      </c>
      <c r="AG70" s="1026"/>
      <c r="AH70" s="1026"/>
      <c r="AI70" s="1026"/>
      <c r="AJ70" s="1026"/>
      <c r="AK70" s="1026" t="s">
        <v>573</v>
      </c>
      <c r="AL70" s="1026"/>
      <c r="AM70" s="1026"/>
      <c r="AN70" s="1026"/>
      <c r="AO70" s="1026"/>
      <c r="AP70" s="1036" t="s">
        <v>573</v>
      </c>
      <c r="AQ70" s="1034"/>
      <c r="AR70" s="1034"/>
      <c r="AS70" s="1034"/>
      <c r="AT70" s="1035"/>
      <c r="AU70" s="1036" t="s">
        <v>573</v>
      </c>
      <c r="AV70" s="1034"/>
      <c r="AW70" s="1034"/>
      <c r="AX70" s="1034"/>
      <c r="AY70" s="1035"/>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577</v>
      </c>
      <c r="C71" s="1030"/>
      <c r="D71" s="1030"/>
      <c r="E71" s="1030"/>
      <c r="F71" s="1030"/>
      <c r="G71" s="1030"/>
      <c r="H71" s="1030"/>
      <c r="I71" s="1030"/>
      <c r="J71" s="1030"/>
      <c r="K71" s="1030"/>
      <c r="L71" s="1030"/>
      <c r="M71" s="1030"/>
      <c r="N71" s="1030"/>
      <c r="O71" s="1030"/>
      <c r="P71" s="1031"/>
      <c r="Q71" s="1032">
        <v>107</v>
      </c>
      <c r="R71" s="1026"/>
      <c r="S71" s="1026"/>
      <c r="T71" s="1026"/>
      <c r="U71" s="1026"/>
      <c r="V71" s="1026">
        <v>93</v>
      </c>
      <c r="W71" s="1026"/>
      <c r="X71" s="1026"/>
      <c r="Y71" s="1026"/>
      <c r="Z71" s="1026"/>
      <c r="AA71" s="1026">
        <v>14</v>
      </c>
      <c r="AB71" s="1026"/>
      <c r="AC71" s="1026"/>
      <c r="AD71" s="1026"/>
      <c r="AE71" s="1026"/>
      <c r="AF71" s="1026">
        <v>14</v>
      </c>
      <c r="AG71" s="1026"/>
      <c r="AH71" s="1026"/>
      <c r="AI71" s="1026"/>
      <c r="AJ71" s="1026"/>
      <c r="AK71" s="1026" t="s">
        <v>586</v>
      </c>
      <c r="AL71" s="1026"/>
      <c r="AM71" s="1026"/>
      <c r="AN71" s="1026"/>
      <c r="AO71" s="1026"/>
      <c r="AP71" s="1026">
        <v>21880</v>
      </c>
      <c r="AQ71" s="1026"/>
      <c r="AR71" s="1026"/>
      <c r="AS71" s="1026"/>
      <c r="AT71" s="1026"/>
      <c r="AU71" s="1026">
        <v>12</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578</v>
      </c>
      <c r="C72" s="1030"/>
      <c r="D72" s="1030"/>
      <c r="E72" s="1030"/>
      <c r="F72" s="1030"/>
      <c r="G72" s="1030"/>
      <c r="H72" s="1030"/>
      <c r="I72" s="1030"/>
      <c r="J72" s="1030"/>
      <c r="K72" s="1030"/>
      <c r="L72" s="1030"/>
      <c r="M72" s="1030"/>
      <c r="N72" s="1030"/>
      <c r="O72" s="1030"/>
      <c r="P72" s="1031"/>
      <c r="Q72" s="1032">
        <v>195</v>
      </c>
      <c r="R72" s="1026"/>
      <c r="S72" s="1026"/>
      <c r="T72" s="1026"/>
      <c r="U72" s="1026"/>
      <c r="V72" s="1026">
        <v>198</v>
      </c>
      <c r="W72" s="1026"/>
      <c r="X72" s="1026"/>
      <c r="Y72" s="1026"/>
      <c r="Z72" s="1026"/>
      <c r="AA72" s="1026">
        <v>-3</v>
      </c>
      <c r="AB72" s="1026"/>
      <c r="AC72" s="1026"/>
      <c r="AD72" s="1026"/>
      <c r="AE72" s="1026"/>
      <c r="AF72" s="1026" t="s">
        <v>586</v>
      </c>
      <c r="AG72" s="1026"/>
      <c r="AH72" s="1026"/>
      <c r="AI72" s="1026"/>
      <c r="AJ72" s="1026"/>
      <c r="AK72" s="1036" t="s">
        <v>586</v>
      </c>
      <c r="AL72" s="1034"/>
      <c r="AM72" s="1034"/>
      <c r="AN72" s="1034"/>
      <c r="AO72" s="1035"/>
      <c r="AP72" s="1036" t="s">
        <v>586</v>
      </c>
      <c r="AQ72" s="1034"/>
      <c r="AR72" s="1034"/>
      <c r="AS72" s="1034"/>
      <c r="AT72" s="1035"/>
      <c r="AU72" s="1036" t="s">
        <v>586</v>
      </c>
      <c r="AV72" s="1034"/>
      <c r="AW72" s="1034"/>
      <c r="AX72" s="1034"/>
      <c r="AY72" s="1035"/>
      <c r="AZ72" s="1027" t="s">
        <v>583</v>
      </c>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t="s">
        <v>579</v>
      </c>
      <c r="C73" s="1030"/>
      <c r="D73" s="1030"/>
      <c r="E73" s="1030"/>
      <c r="F73" s="1030"/>
      <c r="G73" s="1030"/>
      <c r="H73" s="1030"/>
      <c r="I73" s="1030"/>
      <c r="J73" s="1030"/>
      <c r="K73" s="1030"/>
      <c r="L73" s="1030"/>
      <c r="M73" s="1030"/>
      <c r="N73" s="1030"/>
      <c r="O73" s="1030"/>
      <c r="P73" s="1031"/>
      <c r="Q73" s="1032">
        <v>91</v>
      </c>
      <c r="R73" s="1026"/>
      <c r="S73" s="1026"/>
      <c r="T73" s="1026"/>
      <c r="U73" s="1026"/>
      <c r="V73" s="1026">
        <v>86</v>
      </c>
      <c r="W73" s="1026"/>
      <c r="X73" s="1026"/>
      <c r="Y73" s="1026"/>
      <c r="Z73" s="1026"/>
      <c r="AA73" s="1026">
        <v>5</v>
      </c>
      <c r="AB73" s="1026"/>
      <c r="AC73" s="1026"/>
      <c r="AD73" s="1026"/>
      <c r="AE73" s="1026"/>
      <c r="AF73" s="1026">
        <v>5</v>
      </c>
      <c r="AG73" s="1026"/>
      <c r="AH73" s="1026"/>
      <c r="AI73" s="1026"/>
      <c r="AJ73" s="1026"/>
      <c r="AK73" s="1036" t="s">
        <v>586</v>
      </c>
      <c r="AL73" s="1034"/>
      <c r="AM73" s="1034"/>
      <c r="AN73" s="1034"/>
      <c r="AO73" s="1035"/>
      <c r="AP73" s="1036" t="s">
        <v>586</v>
      </c>
      <c r="AQ73" s="1034"/>
      <c r="AR73" s="1034"/>
      <c r="AS73" s="1034"/>
      <c r="AT73" s="1035"/>
      <c r="AU73" s="1026" t="s">
        <v>586</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t="s">
        <v>580</v>
      </c>
      <c r="C74" s="1030"/>
      <c r="D74" s="1030"/>
      <c r="E74" s="1030"/>
      <c r="F74" s="1030"/>
      <c r="G74" s="1030"/>
      <c r="H74" s="1030"/>
      <c r="I74" s="1030"/>
      <c r="J74" s="1030"/>
      <c r="K74" s="1030"/>
      <c r="L74" s="1030"/>
      <c r="M74" s="1030"/>
      <c r="N74" s="1030"/>
      <c r="O74" s="1030"/>
      <c r="P74" s="1031"/>
      <c r="Q74" s="1032">
        <v>12441</v>
      </c>
      <c r="R74" s="1026"/>
      <c r="S74" s="1026"/>
      <c r="T74" s="1026"/>
      <c r="U74" s="1026"/>
      <c r="V74" s="1026">
        <v>11563</v>
      </c>
      <c r="W74" s="1026"/>
      <c r="X74" s="1026"/>
      <c r="Y74" s="1026"/>
      <c r="Z74" s="1026"/>
      <c r="AA74" s="1026">
        <v>878</v>
      </c>
      <c r="AB74" s="1026"/>
      <c r="AC74" s="1026"/>
      <c r="AD74" s="1026"/>
      <c r="AE74" s="1026"/>
      <c r="AF74" s="1026">
        <v>878</v>
      </c>
      <c r="AG74" s="1026"/>
      <c r="AH74" s="1026"/>
      <c r="AI74" s="1026"/>
      <c r="AJ74" s="1026"/>
      <c r="AK74" s="1026">
        <v>579</v>
      </c>
      <c r="AL74" s="1026"/>
      <c r="AM74" s="1026"/>
      <c r="AN74" s="1026"/>
      <c r="AO74" s="1026"/>
      <c r="AP74" s="1026" t="s">
        <v>573</v>
      </c>
      <c r="AQ74" s="1026"/>
      <c r="AR74" s="1026"/>
      <c r="AS74" s="1026"/>
      <c r="AT74" s="1026"/>
      <c r="AU74" s="1026" t="s">
        <v>573</v>
      </c>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t="s">
        <v>581</v>
      </c>
      <c r="C75" s="1030"/>
      <c r="D75" s="1030"/>
      <c r="E75" s="1030"/>
      <c r="F75" s="1030"/>
      <c r="G75" s="1030"/>
      <c r="H75" s="1030"/>
      <c r="I75" s="1030"/>
      <c r="J75" s="1030"/>
      <c r="K75" s="1030"/>
      <c r="L75" s="1030"/>
      <c r="M75" s="1030"/>
      <c r="N75" s="1030"/>
      <c r="O75" s="1030"/>
      <c r="P75" s="1031"/>
      <c r="Q75" s="1033">
        <v>452</v>
      </c>
      <c r="R75" s="1034"/>
      <c r="S75" s="1034"/>
      <c r="T75" s="1034"/>
      <c r="U75" s="1035"/>
      <c r="V75" s="1036">
        <v>167</v>
      </c>
      <c r="W75" s="1034"/>
      <c r="X75" s="1034"/>
      <c r="Y75" s="1034"/>
      <c r="Z75" s="1035"/>
      <c r="AA75" s="1036">
        <v>285</v>
      </c>
      <c r="AB75" s="1034"/>
      <c r="AC75" s="1034"/>
      <c r="AD75" s="1034"/>
      <c r="AE75" s="1035"/>
      <c r="AF75" s="1036">
        <v>285</v>
      </c>
      <c r="AG75" s="1034"/>
      <c r="AH75" s="1034"/>
      <c r="AI75" s="1034"/>
      <c r="AJ75" s="1035"/>
      <c r="AK75" s="1036" t="s">
        <v>573</v>
      </c>
      <c r="AL75" s="1034"/>
      <c r="AM75" s="1034"/>
      <c r="AN75" s="1034"/>
      <c r="AO75" s="1035"/>
      <c r="AP75" s="1036" t="s">
        <v>573</v>
      </c>
      <c r="AQ75" s="1034"/>
      <c r="AR75" s="1034"/>
      <c r="AS75" s="1034"/>
      <c r="AT75" s="1035"/>
      <c r="AU75" s="1036" t="s">
        <v>573</v>
      </c>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t="s">
        <v>582</v>
      </c>
      <c r="C76" s="1030"/>
      <c r="D76" s="1030"/>
      <c r="E76" s="1030"/>
      <c r="F76" s="1030"/>
      <c r="G76" s="1030"/>
      <c r="H76" s="1030"/>
      <c r="I76" s="1030"/>
      <c r="J76" s="1030"/>
      <c r="K76" s="1030"/>
      <c r="L76" s="1030"/>
      <c r="M76" s="1030"/>
      <c r="N76" s="1030"/>
      <c r="O76" s="1030"/>
      <c r="P76" s="1031"/>
      <c r="Q76" s="1033">
        <v>795351</v>
      </c>
      <c r="R76" s="1034"/>
      <c r="S76" s="1034"/>
      <c r="T76" s="1034"/>
      <c r="U76" s="1035"/>
      <c r="V76" s="1036">
        <v>766100</v>
      </c>
      <c r="W76" s="1034"/>
      <c r="X76" s="1034"/>
      <c r="Y76" s="1034"/>
      <c r="Z76" s="1035"/>
      <c r="AA76" s="1036">
        <v>19251</v>
      </c>
      <c r="AB76" s="1034"/>
      <c r="AC76" s="1034"/>
      <c r="AD76" s="1034"/>
      <c r="AE76" s="1035"/>
      <c r="AF76" s="1036">
        <v>19251</v>
      </c>
      <c r="AG76" s="1034"/>
      <c r="AH76" s="1034"/>
      <c r="AI76" s="1034"/>
      <c r="AJ76" s="1035"/>
      <c r="AK76" s="1036">
        <v>5510</v>
      </c>
      <c r="AL76" s="1034"/>
      <c r="AM76" s="1034"/>
      <c r="AN76" s="1034"/>
      <c r="AO76" s="1035"/>
      <c r="AP76" s="1036" t="s">
        <v>573</v>
      </c>
      <c r="AQ76" s="1034"/>
      <c r="AR76" s="1034"/>
      <c r="AS76" s="1034"/>
      <c r="AT76" s="1035"/>
      <c r="AU76" s="1036" t="s">
        <v>573</v>
      </c>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390</v>
      </c>
      <c r="B88" s="999" t="s">
        <v>420</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c r="AG88" s="1014"/>
      <c r="AH88" s="1014"/>
      <c r="AI88" s="1014"/>
      <c r="AJ88" s="1014"/>
      <c r="AK88" s="1018"/>
      <c r="AL88" s="1018"/>
      <c r="AM88" s="1018"/>
      <c r="AN88" s="1018"/>
      <c r="AO88" s="1018"/>
      <c r="AP88" s="1014"/>
      <c r="AQ88" s="1014"/>
      <c r="AR88" s="1014"/>
      <c r="AS88" s="1014"/>
      <c r="AT88" s="1014"/>
      <c r="AU88" s="1014"/>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999" t="s">
        <v>421</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c r="CS102" s="1006"/>
      <c r="CT102" s="1006"/>
      <c r="CU102" s="1006"/>
      <c r="CV102" s="1007"/>
      <c r="CW102" s="1005"/>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422</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423</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426</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427</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428</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429</v>
      </c>
      <c r="AB109" s="949"/>
      <c r="AC109" s="949"/>
      <c r="AD109" s="949"/>
      <c r="AE109" s="950"/>
      <c r="AF109" s="951" t="s">
        <v>308</v>
      </c>
      <c r="AG109" s="949"/>
      <c r="AH109" s="949"/>
      <c r="AI109" s="949"/>
      <c r="AJ109" s="950"/>
      <c r="AK109" s="951" t="s">
        <v>307</v>
      </c>
      <c r="AL109" s="949"/>
      <c r="AM109" s="949"/>
      <c r="AN109" s="949"/>
      <c r="AO109" s="950"/>
      <c r="AP109" s="951" t="s">
        <v>430</v>
      </c>
      <c r="AQ109" s="949"/>
      <c r="AR109" s="949"/>
      <c r="AS109" s="949"/>
      <c r="AT109" s="980"/>
      <c r="AU109" s="948" t="s">
        <v>428</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429</v>
      </c>
      <c r="BR109" s="949"/>
      <c r="BS109" s="949"/>
      <c r="BT109" s="949"/>
      <c r="BU109" s="950"/>
      <c r="BV109" s="951" t="s">
        <v>308</v>
      </c>
      <c r="BW109" s="949"/>
      <c r="BX109" s="949"/>
      <c r="BY109" s="949"/>
      <c r="BZ109" s="950"/>
      <c r="CA109" s="951" t="s">
        <v>307</v>
      </c>
      <c r="CB109" s="949"/>
      <c r="CC109" s="949"/>
      <c r="CD109" s="949"/>
      <c r="CE109" s="950"/>
      <c r="CF109" s="987" t="s">
        <v>430</v>
      </c>
      <c r="CG109" s="987"/>
      <c r="CH109" s="987"/>
      <c r="CI109" s="987"/>
      <c r="CJ109" s="987"/>
      <c r="CK109" s="951" t="s">
        <v>431</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429</v>
      </c>
      <c r="DH109" s="949"/>
      <c r="DI109" s="949"/>
      <c r="DJ109" s="949"/>
      <c r="DK109" s="950"/>
      <c r="DL109" s="951" t="s">
        <v>308</v>
      </c>
      <c r="DM109" s="949"/>
      <c r="DN109" s="949"/>
      <c r="DO109" s="949"/>
      <c r="DP109" s="950"/>
      <c r="DQ109" s="951" t="s">
        <v>307</v>
      </c>
      <c r="DR109" s="949"/>
      <c r="DS109" s="949"/>
      <c r="DT109" s="949"/>
      <c r="DU109" s="950"/>
      <c r="DV109" s="951" t="s">
        <v>430</v>
      </c>
      <c r="DW109" s="949"/>
      <c r="DX109" s="949"/>
      <c r="DY109" s="949"/>
      <c r="DZ109" s="980"/>
    </row>
    <row r="110" spans="1:131" s="247" customFormat="1" ht="26.25" customHeight="1" x14ac:dyDescent="0.15">
      <c r="A110" s="851" t="s">
        <v>432</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2012137</v>
      </c>
      <c r="AB110" s="942"/>
      <c r="AC110" s="942"/>
      <c r="AD110" s="942"/>
      <c r="AE110" s="943"/>
      <c r="AF110" s="944">
        <v>1893090</v>
      </c>
      <c r="AG110" s="942"/>
      <c r="AH110" s="942"/>
      <c r="AI110" s="942"/>
      <c r="AJ110" s="943"/>
      <c r="AK110" s="944">
        <v>1836308</v>
      </c>
      <c r="AL110" s="942"/>
      <c r="AM110" s="942"/>
      <c r="AN110" s="942"/>
      <c r="AO110" s="943"/>
      <c r="AP110" s="945">
        <v>19.600000000000001</v>
      </c>
      <c r="AQ110" s="946"/>
      <c r="AR110" s="946"/>
      <c r="AS110" s="946"/>
      <c r="AT110" s="947"/>
      <c r="AU110" s="981" t="s">
        <v>73</v>
      </c>
      <c r="AV110" s="982"/>
      <c r="AW110" s="982"/>
      <c r="AX110" s="982"/>
      <c r="AY110" s="982"/>
      <c r="AZ110" s="907" t="s">
        <v>433</v>
      </c>
      <c r="BA110" s="852"/>
      <c r="BB110" s="852"/>
      <c r="BC110" s="852"/>
      <c r="BD110" s="852"/>
      <c r="BE110" s="852"/>
      <c r="BF110" s="852"/>
      <c r="BG110" s="852"/>
      <c r="BH110" s="852"/>
      <c r="BI110" s="852"/>
      <c r="BJ110" s="852"/>
      <c r="BK110" s="852"/>
      <c r="BL110" s="852"/>
      <c r="BM110" s="852"/>
      <c r="BN110" s="852"/>
      <c r="BO110" s="852"/>
      <c r="BP110" s="853"/>
      <c r="BQ110" s="908">
        <v>18521740</v>
      </c>
      <c r="BR110" s="889"/>
      <c r="BS110" s="889"/>
      <c r="BT110" s="889"/>
      <c r="BU110" s="889"/>
      <c r="BV110" s="889">
        <v>18948115</v>
      </c>
      <c r="BW110" s="889"/>
      <c r="BX110" s="889"/>
      <c r="BY110" s="889"/>
      <c r="BZ110" s="889"/>
      <c r="CA110" s="889">
        <v>21556706</v>
      </c>
      <c r="CB110" s="889"/>
      <c r="CC110" s="889"/>
      <c r="CD110" s="889"/>
      <c r="CE110" s="889"/>
      <c r="CF110" s="913">
        <v>230.2</v>
      </c>
      <c r="CG110" s="914"/>
      <c r="CH110" s="914"/>
      <c r="CI110" s="914"/>
      <c r="CJ110" s="914"/>
      <c r="CK110" s="977" t="s">
        <v>434</v>
      </c>
      <c r="CL110" s="863"/>
      <c r="CM110" s="938" t="s">
        <v>435</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137</v>
      </c>
      <c r="DH110" s="889"/>
      <c r="DI110" s="889"/>
      <c r="DJ110" s="889"/>
      <c r="DK110" s="889"/>
      <c r="DL110" s="889" t="s">
        <v>137</v>
      </c>
      <c r="DM110" s="889"/>
      <c r="DN110" s="889"/>
      <c r="DO110" s="889"/>
      <c r="DP110" s="889"/>
      <c r="DQ110" s="889" t="s">
        <v>137</v>
      </c>
      <c r="DR110" s="889"/>
      <c r="DS110" s="889"/>
      <c r="DT110" s="889"/>
      <c r="DU110" s="889"/>
      <c r="DV110" s="890" t="s">
        <v>137</v>
      </c>
      <c r="DW110" s="890"/>
      <c r="DX110" s="890"/>
      <c r="DY110" s="890"/>
      <c r="DZ110" s="891"/>
    </row>
    <row r="111" spans="1:131" s="247" customFormat="1" ht="26.25" customHeight="1" x14ac:dyDescent="0.15">
      <c r="A111" s="818" t="s">
        <v>436</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137</v>
      </c>
      <c r="AB111" s="970"/>
      <c r="AC111" s="970"/>
      <c r="AD111" s="970"/>
      <c r="AE111" s="971"/>
      <c r="AF111" s="972" t="s">
        <v>137</v>
      </c>
      <c r="AG111" s="970"/>
      <c r="AH111" s="970"/>
      <c r="AI111" s="970"/>
      <c r="AJ111" s="971"/>
      <c r="AK111" s="972" t="s">
        <v>137</v>
      </c>
      <c r="AL111" s="970"/>
      <c r="AM111" s="970"/>
      <c r="AN111" s="970"/>
      <c r="AO111" s="971"/>
      <c r="AP111" s="973" t="s">
        <v>137</v>
      </c>
      <c r="AQ111" s="974"/>
      <c r="AR111" s="974"/>
      <c r="AS111" s="974"/>
      <c r="AT111" s="975"/>
      <c r="AU111" s="983"/>
      <c r="AV111" s="984"/>
      <c r="AW111" s="984"/>
      <c r="AX111" s="984"/>
      <c r="AY111" s="984"/>
      <c r="AZ111" s="859" t="s">
        <v>437</v>
      </c>
      <c r="BA111" s="794"/>
      <c r="BB111" s="794"/>
      <c r="BC111" s="794"/>
      <c r="BD111" s="794"/>
      <c r="BE111" s="794"/>
      <c r="BF111" s="794"/>
      <c r="BG111" s="794"/>
      <c r="BH111" s="794"/>
      <c r="BI111" s="794"/>
      <c r="BJ111" s="794"/>
      <c r="BK111" s="794"/>
      <c r="BL111" s="794"/>
      <c r="BM111" s="794"/>
      <c r="BN111" s="794"/>
      <c r="BO111" s="794"/>
      <c r="BP111" s="795"/>
      <c r="BQ111" s="860" t="s">
        <v>137</v>
      </c>
      <c r="BR111" s="861"/>
      <c r="BS111" s="861"/>
      <c r="BT111" s="861"/>
      <c r="BU111" s="861"/>
      <c r="BV111" s="861" t="s">
        <v>137</v>
      </c>
      <c r="BW111" s="861"/>
      <c r="BX111" s="861"/>
      <c r="BY111" s="861"/>
      <c r="BZ111" s="861"/>
      <c r="CA111" s="861" t="s">
        <v>137</v>
      </c>
      <c r="CB111" s="861"/>
      <c r="CC111" s="861"/>
      <c r="CD111" s="861"/>
      <c r="CE111" s="861"/>
      <c r="CF111" s="922" t="s">
        <v>137</v>
      </c>
      <c r="CG111" s="923"/>
      <c r="CH111" s="923"/>
      <c r="CI111" s="923"/>
      <c r="CJ111" s="923"/>
      <c r="CK111" s="978"/>
      <c r="CL111" s="865"/>
      <c r="CM111" s="868" t="s">
        <v>438</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439</v>
      </c>
      <c r="DH111" s="861"/>
      <c r="DI111" s="861"/>
      <c r="DJ111" s="861"/>
      <c r="DK111" s="861"/>
      <c r="DL111" s="861" t="s">
        <v>440</v>
      </c>
      <c r="DM111" s="861"/>
      <c r="DN111" s="861"/>
      <c r="DO111" s="861"/>
      <c r="DP111" s="861"/>
      <c r="DQ111" s="861" t="s">
        <v>137</v>
      </c>
      <c r="DR111" s="861"/>
      <c r="DS111" s="861"/>
      <c r="DT111" s="861"/>
      <c r="DU111" s="861"/>
      <c r="DV111" s="838" t="s">
        <v>440</v>
      </c>
      <c r="DW111" s="838"/>
      <c r="DX111" s="838"/>
      <c r="DY111" s="838"/>
      <c r="DZ111" s="839"/>
    </row>
    <row r="112" spans="1:131" s="247" customFormat="1" ht="26.25" customHeight="1" x14ac:dyDescent="0.15">
      <c r="A112" s="963" t="s">
        <v>441</v>
      </c>
      <c r="B112" s="964"/>
      <c r="C112" s="794" t="s">
        <v>442</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439</v>
      </c>
      <c r="AB112" s="824"/>
      <c r="AC112" s="824"/>
      <c r="AD112" s="824"/>
      <c r="AE112" s="825"/>
      <c r="AF112" s="826" t="s">
        <v>439</v>
      </c>
      <c r="AG112" s="824"/>
      <c r="AH112" s="824"/>
      <c r="AI112" s="824"/>
      <c r="AJ112" s="825"/>
      <c r="AK112" s="826" t="s">
        <v>439</v>
      </c>
      <c r="AL112" s="824"/>
      <c r="AM112" s="824"/>
      <c r="AN112" s="824"/>
      <c r="AO112" s="825"/>
      <c r="AP112" s="871" t="s">
        <v>137</v>
      </c>
      <c r="AQ112" s="872"/>
      <c r="AR112" s="872"/>
      <c r="AS112" s="872"/>
      <c r="AT112" s="873"/>
      <c r="AU112" s="983"/>
      <c r="AV112" s="984"/>
      <c r="AW112" s="984"/>
      <c r="AX112" s="984"/>
      <c r="AY112" s="984"/>
      <c r="AZ112" s="859" t="s">
        <v>443</v>
      </c>
      <c r="BA112" s="794"/>
      <c r="BB112" s="794"/>
      <c r="BC112" s="794"/>
      <c r="BD112" s="794"/>
      <c r="BE112" s="794"/>
      <c r="BF112" s="794"/>
      <c r="BG112" s="794"/>
      <c r="BH112" s="794"/>
      <c r="BI112" s="794"/>
      <c r="BJ112" s="794"/>
      <c r="BK112" s="794"/>
      <c r="BL112" s="794"/>
      <c r="BM112" s="794"/>
      <c r="BN112" s="794"/>
      <c r="BO112" s="794"/>
      <c r="BP112" s="795"/>
      <c r="BQ112" s="860">
        <v>5843353</v>
      </c>
      <c r="BR112" s="861"/>
      <c r="BS112" s="861"/>
      <c r="BT112" s="861"/>
      <c r="BU112" s="861"/>
      <c r="BV112" s="861">
        <v>4801581</v>
      </c>
      <c r="BW112" s="861"/>
      <c r="BX112" s="861"/>
      <c r="BY112" s="861"/>
      <c r="BZ112" s="861"/>
      <c r="CA112" s="861">
        <v>4203474</v>
      </c>
      <c r="CB112" s="861"/>
      <c r="CC112" s="861"/>
      <c r="CD112" s="861"/>
      <c r="CE112" s="861"/>
      <c r="CF112" s="922">
        <v>44.9</v>
      </c>
      <c r="CG112" s="923"/>
      <c r="CH112" s="923"/>
      <c r="CI112" s="923"/>
      <c r="CJ112" s="923"/>
      <c r="CK112" s="978"/>
      <c r="CL112" s="865"/>
      <c r="CM112" s="868" t="s">
        <v>444</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137</v>
      </c>
      <c r="DH112" s="861"/>
      <c r="DI112" s="861"/>
      <c r="DJ112" s="861"/>
      <c r="DK112" s="861"/>
      <c r="DL112" s="861" t="s">
        <v>439</v>
      </c>
      <c r="DM112" s="861"/>
      <c r="DN112" s="861"/>
      <c r="DO112" s="861"/>
      <c r="DP112" s="861"/>
      <c r="DQ112" s="861" t="s">
        <v>439</v>
      </c>
      <c r="DR112" s="861"/>
      <c r="DS112" s="861"/>
      <c r="DT112" s="861"/>
      <c r="DU112" s="861"/>
      <c r="DV112" s="838" t="s">
        <v>137</v>
      </c>
      <c r="DW112" s="838"/>
      <c r="DX112" s="838"/>
      <c r="DY112" s="838"/>
      <c r="DZ112" s="839"/>
    </row>
    <row r="113" spans="1:130" s="247" customFormat="1" ht="26.25" customHeight="1" x14ac:dyDescent="0.15">
      <c r="A113" s="965"/>
      <c r="B113" s="966"/>
      <c r="C113" s="794" t="s">
        <v>445</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594573</v>
      </c>
      <c r="AB113" s="970"/>
      <c r="AC113" s="970"/>
      <c r="AD113" s="970"/>
      <c r="AE113" s="971"/>
      <c r="AF113" s="972">
        <v>580013</v>
      </c>
      <c r="AG113" s="970"/>
      <c r="AH113" s="970"/>
      <c r="AI113" s="970"/>
      <c r="AJ113" s="971"/>
      <c r="AK113" s="972">
        <v>585864</v>
      </c>
      <c r="AL113" s="970"/>
      <c r="AM113" s="970"/>
      <c r="AN113" s="970"/>
      <c r="AO113" s="971"/>
      <c r="AP113" s="973">
        <v>6.3</v>
      </c>
      <c r="AQ113" s="974"/>
      <c r="AR113" s="974"/>
      <c r="AS113" s="974"/>
      <c r="AT113" s="975"/>
      <c r="AU113" s="983"/>
      <c r="AV113" s="984"/>
      <c r="AW113" s="984"/>
      <c r="AX113" s="984"/>
      <c r="AY113" s="984"/>
      <c r="AZ113" s="859" t="s">
        <v>446</v>
      </c>
      <c r="BA113" s="794"/>
      <c r="BB113" s="794"/>
      <c r="BC113" s="794"/>
      <c r="BD113" s="794"/>
      <c r="BE113" s="794"/>
      <c r="BF113" s="794"/>
      <c r="BG113" s="794"/>
      <c r="BH113" s="794"/>
      <c r="BI113" s="794"/>
      <c r="BJ113" s="794"/>
      <c r="BK113" s="794"/>
      <c r="BL113" s="794"/>
      <c r="BM113" s="794"/>
      <c r="BN113" s="794"/>
      <c r="BO113" s="794"/>
      <c r="BP113" s="795"/>
      <c r="BQ113" s="860">
        <v>2576368</v>
      </c>
      <c r="BR113" s="861"/>
      <c r="BS113" s="861"/>
      <c r="BT113" s="861"/>
      <c r="BU113" s="861"/>
      <c r="BV113" s="861">
        <v>2584290</v>
      </c>
      <c r="BW113" s="861"/>
      <c r="BX113" s="861"/>
      <c r="BY113" s="861"/>
      <c r="BZ113" s="861"/>
      <c r="CA113" s="861">
        <v>2496365</v>
      </c>
      <c r="CB113" s="861"/>
      <c r="CC113" s="861"/>
      <c r="CD113" s="861"/>
      <c r="CE113" s="861"/>
      <c r="CF113" s="922">
        <v>26.7</v>
      </c>
      <c r="CG113" s="923"/>
      <c r="CH113" s="923"/>
      <c r="CI113" s="923"/>
      <c r="CJ113" s="923"/>
      <c r="CK113" s="978"/>
      <c r="CL113" s="865"/>
      <c r="CM113" s="868" t="s">
        <v>447</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440</v>
      </c>
      <c r="DH113" s="824"/>
      <c r="DI113" s="824"/>
      <c r="DJ113" s="824"/>
      <c r="DK113" s="825"/>
      <c r="DL113" s="826" t="s">
        <v>137</v>
      </c>
      <c r="DM113" s="824"/>
      <c r="DN113" s="824"/>
      <c r="DO113" s="824"/>
      <c r="DP113" s="825"/>
      <c r="DQ113" s="826" t="s">
        <v>137</v>
      </c>
      <c r="DR113" s="824"/>
      <c r="DS113" s="824"/>
      <c r="DT113" s="824"/>
      <c r="DU113" s="825"/>
      <c r="DV113" s="871" t="s">
        <v>137</v>
      </c>
      <c r="DW113" s="872"/>
      <c r="DX113" s="872"/>
      <c r="DY113" s="872"/>
      <c r="DZ113" s="873"/>
    </row>
    <row r="114" spans="1:130" s="247" customFormat="1" ht="26.25" customHeight="1" x14ac:dyDescent="0.15">
      <c r="A114" s="965"/>
      <c r="B114" s="966"/>
      <c r="C114" s="794" t="s">
        <v>448</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289055</v>
      </c>
      <c r="AB114" s="824"/>
      <c r="AC114" s="824"/>
      <c r="AD114" s="824"/>
      <c r="AE114" s="825"/>
      <c r="AF114" s="826">
        <v>260728</v>
      </c>
      <c r="AG114" s="824"/>
      <c r="AH114" s="824"/>
      <c r="AI114" s="824"/>
      <c r="AJ114" s="825"/>
      <c r="AK114" s="826">
        <v>241684</v>
      </c>
      <c r="AL114" s="824"/>
      <c r="AM114" s="824"/>
      <c r="AN114" s="824"/>
      <c r="AO114" s="825"/>
      <c r="AP114" s="871">
        <v>2.6</v>
      </c>
      <c r="AQ114" s="872"/>
      <c r="AR114" s="872"/>
      <c r="AS114" s="872"/>
      <c r="AT114" s="873"/>
      <c r="AU114" s="983"/>
      <c r="AV114" s="984"/>
      <c r="AW114" s="984"/>
      <c r="AX114" s="984"/>
      <c r="AY114" s="984"/>
      <c r="AZ114" s="859" t="s">
        <v>449</v>
      </c>
      <c r="BA114" s="794"/>
      <c r="BB114" s="794"/>
      <c r="BC114" s="794"/>
      <c r="BD114" s="794"/>
      <c r="BE114" s="794"/>
      <c r="BF114" s="794"/>
      <c r="BG114" s="794"/>
      <c r="BH114" s="794"/>
      <c r="BI114" s="794"/>
      <c r="BJ114" s="794"/>
      <c r="BK114" s="794"/>
      <c r="BL114" s="794"/>
      <c r="BM114" s="794"/>
      <c r="BN114" s="794"/>
      <c r="BO114" s="794"/>
      <c r="BP114" s="795"/>
      <c r="BQ114" s="860">
        <v>2792629</v>
      </c>
      <c r="BR114" s="861"/>
      <c r="BS114" s="861"/>
      <c r="BT114" s="861"/>
      <c r="BU114" s="861"/>
      <c r="BV114" s="861">
        <v>2788053</v>
      </c>
      <c r="BW114" s="861"/>
      <c r="BX114" s="861"/>
      <c r="BY114" s="861"/>
      <c r="BZ114" s="861"/>
      <c r="CA114" s="861">
        <v>2680889</v>
      </c>
      <c r="CB114" s="861"/>
      <c r="CC114" s="861"/>
      <c r="CD114" s="861"/>
      <c r="CE114" s="861"/>
      <c r="CF114" s="922">
        <v>28.6</v>
      </c>
      <c r="CG114" s="923"/>
      <c r="CH114" s="923"/>
      <c r="CI114" s="923"/>
      <c r="CJ114" s="923"/>
      <c r="CK114" s="978"/>
      <c r="CL114" s="865"/>
      <c r="CM114" s="868" t="s">
        <v>450</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137</v>
      </c>
      <c r="DH114" s="824"/>
      <c r="DI114" s="824"/>
      <c r="DJ114" s="824"/>
      <c r="DK114" s="825"/>
      <c r="DL114" s="826" t="s">
        <v>440</v>
      </c>
      <c r="DM114" s="824"/>
      <c r="DN114" s="824"/>
      <c r="DO114" s="824"/>
      <c r="DP114" s="825"/>
      <c r="DQ114" s="826" t="s">
        <v>137</v>
      </c>
      <c r="DR114" s="824"/>
      <c r="DS114" s="824"/>
      <c r="DT114" s="824"/>
      <c r="DU114" s="825"/>
      <c r="DV114" s="871" t="s">
        <v>439</v>
      </c>
      <c r="DW114" s="872"/>
      <c r="DX114" s="872"/>
      <c r="DY114" s="872"/>
      <c r="DZ114" s="873"/>
    </row>
    <row r="115" spans="1:130" s="247" customFormat="1" ht="26.25" customHeight="1" x14ac:dyDescent="0.15">
      <c r="A115" s="965"/>
      <c r="B115" s="966"/>
      <c r="C115" s="794" t="s">
        <v>451</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4808</v>
      </c>
      <c r="AB115" s="970"/>
      <c r="AC115" s="970"/>
      <c r="AD115" s="970"/>
      <c r="AE115" s="971"/>
      <c r="AF115" s="972" t="s">
        <v>137</v>
      </c>
      <c r="AG115" s="970"/>
      <c r="AH115" s="970"/>
      <c r="AI115" s="970"/>
      <c r="AJ115" s="971"/>
      <c r="AK115" s="972" t="s">
        <v>137</v>
      </c>
      <c r="AL115" s="970"/>
      <c r="AM115" s="970"/>
      <c r="AN115" s="970"/>
      <c r="AO115" s="971"/>
      <c r="AP115" s="973" t="s">
        <v>137</v>
      </c>
      <c r="AQ115" s="974"/>
      <c r="AR115" s="974"/>
      <c r="AS115" s="974"/>
      <c r="AT115" s="975"/>
      <c r="AU115" s="983"/>
      <c r="AV115" s="984"/>
      <c r="AW115" s="984"/>
      <c r="AX115" s="984"/>
      <c r="AY115" s="984"/>
      <c r="AZ115" s="859" t="s">
        <v>452</v>
      </c>
      <c r="BA115" s="794"/>
      <c r="BB115" s="794"/>
      <c r="BC115" s="794"/>
      <c r="BD115" s="794"/>
      <c r="BE115" s="794"/>
      <c r="BF115" s="794"/>
      <c r="BG115" s="794"/>
      <c r="BH115" s="794"/>
      <c r="BI115" s="794"/>
      <c r="BJ115" s="794"/>
      <c r="BK115" s="794"/>
      <c r="BL115" s="794"/>
      <c r="BM115" s="794"/>
      <c r="BN115" s="794"/>
      <c r="BO115" s="794"/>
      <c r="BP115" s="795"/>
      <c r="BQ115" s="860" t="s">
        <v>137</v>
      </c>
      <c r="BR115" s="861"/>
      <c r="BS115" s="861"/>
      <c r="BT115" s="861"/>
      <c r="BU115" s="861"/>
      <c r="BV115" s="861" t="s">
        <v>439</v>
      </c>
      <c r="BW115" s="861"/>
      <c r="BX115" s="861"/>
      <c r="BY115" s="861"/>
      <c r="BZ115" s="861"/>
      <c r="CA115" s="861" t="s">
        <v>137</v>
      </c>
      <c r="CB115" s="861"/>
      <c r="CC115" s="861"/>
      <c r="CD115" s="861"/>
      <c r="CE115" s="861"/>
      <c r="CF115" s="922" t="s">
        <v>137</v>
      </c>
      <c r="CG115" s="923"/>
      <c r="CH115" s="923"/>
      <c r="CI115" s="923"/>
      <c r="CJ115" s="923"/>
      <c r="CK115" s="978"/>
      <c r="CL115" s="865"/>
      <c r="CM115" s="859" t="s">
        <v>453</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137</v>
      </c>
      <c r="DH115" s="824"/>
      <c r="DI115" s="824"/>
      <c r="DJ115" s="824"/>
      <c r="DK115" s="825"/>
      <c r="DL115" s="826" t="s">
        <v>439</v>
      </c>
      <c r="DM115" s="824"/>
      <c r="DN115" s="824"/>
      <c r="DO115" s="824"/>
      <c r="DP115" s="825"/>
      <c r="DQ115" s="826" t="s">
        <v>137</v>
      </c>
      <c r="DR115" s="824"/>
      <c r="DS115" s="824"/>
      <c r="DT115" s="824"/>
      <c r="DU115" s="825"/>
      <c r="DV115" s="871" t="s">
        <v>137</v>
      </c>
      <c r="DW115" s="872"/>
      <c r="DX115" s="872"/>
      <c r="DY115" s="872"/>
      <c r="DZ115" s="873"/>
    </row>
    <row r="116" spans="1:130" s="247" customFormat="1" ht="26.25" customHeight="1" x14ac:dyDescent="0.15">
      <c r="A116" s="967"/>
      <c r="B116" s="968"/>
      <c r="C116" s="927" t="s">
        <v>454</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137</v>
      </c>
      <c r="AB116" s="824"/>
      <c r="AC116" s="824"/>
      <c r="AD116" s="824"/>
      <c r="AE116" s="825"/>
      <c r="AF116" s="826" t="s">
        <v>137</v>
      </c>
      <c r="AG116" s="824"/>
      <c r="AH116" s="824"/>
      <c r="AI116" s="824"/>
      <c r="AJ116" s="825"/>
      <c r="AK116" s="826" t="s">
        <v>439</v>
      </c>
      <c r="AL116" s="824"/>
      <c r="AM116" s="824"/>
      <c r="AN116" s="824"/>
      <c r="AO116" s="825"/>
      <c r="AP116" s="871" t="s">
        <v>440</v>
      </c>
      <c r="AQ116" s="872"/>
      <c r="AR116" s="872"/>
      <c r="AS116" s="872"/>
      <c r="AT116" s="873"/>
      <c r="AU116" s="983"/>
      <c r="AV116" s="984"/>
      <c r="AW116" s="984"/>
      <c r="AX116" s="984"/>
      <c r="AY116" s="984"/>
      <c r="AZ116" s="910" t="s">
        <v>455</v>
      </c>
      <c r="BA116" s="911"/>
      <c r="BB116" s="911"/>
      <c r="BC116" s="911"/>
      <c r="BD116" s="911"/>
      <c r="BE116" s="911"/>
      <c r="BF116" s="911"/>
      <c r="BG116" s="911"/>
      <c r="BH116" s="911"/>
      <c r="BI116" s="911"/>
      <c r="BJ116" s="911"/>
      <c r="BK116" s="911"/>
      <c r="BL116" s="911"/>
      <c r="BM116" s="911"/>
      <c r="BN116" s="911"/>
      <c r="BO116" s="911"/>
      <c r="BP116" s="912"/>
      <c r="BQ116" s="860" t="s">
        <v>137</v>
      </c>
      <c r="BR116" s="861"/>
      <c r="BS116" s="861"/>
      <c r="BT116" s="861"/>
      <c r="BU116" s="861"/>
      <c r="BV116" s="861" t="s">
        <v>137</v>
      </c>
      <c r="BW116" s="861"/>
      <c r="BX116" s="861"/>
      <c r="BY116" s="861"/>
      <c r="BZ116" s="861"/>
      <c r="CA116" s="861" t="s">
        <v>137</v>
      </c>
      <c r="CB116" s="861"/>
      <c r="CC116" s="861"/>
      <c r="CD116" s="861"/>
      <c r="CE116" s="861"/>
      <c r="CF116" s="922" t="s">
        <v>137</v>
      </c>
      <c r="CG116" s="923"/>
      <c r="CH116" s="923"/>
      <c r="CI116" s="923"/>
      <c r="CJ116" s="923"/>
      <c r="CK116" s="978"/>
      <c r="CL116" s="865"/>
      <c r="CM116" s="868" t="s">
        <v>456</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440</v>
      </c>
      <c r="DH116" s="824"/>
      <c r="DI116" s="824"/>
      <c r="DJ116" s="824"/>
      <c r="DK116" s="825"/>
      <c r="DL116" s="826" t="s">
        <v>137</v>
      </c>
      <c r="DM116" s="824"/>
      <c r="DN116" s="824"/>
      <c r="DO116" s="824"/>
      <c r="DP116" s="825"/>
      <c r="DQ116" s="826" t="s">
        <v>440</v>
      </c>
      <c r="DR116" s="824"/>
      <c r="DS116" s="824"/>
      <c r="DT116" s="824"/>
      <c r="DU116" s="825"/>
      <c r="DV116" s="871" t="s">
        <v>137</v>
      </c>
      <c r="DW116" s="872"/>
      <c r="DX116" s="872"/>
      <c r="DY116" s="872"/>
      <c r="DZ116" s="873"/>
    </row>
    <row r="117" spans="1:130" s="247" customFormat="1" ht="26.25" customHeight="1" x14ac:dyDescent="0.15">
      <c r="A117" s="948" t="s">
        <v>187</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457</v>
      </c>
      <c r="Z117" s="950"/>
      <c r="AA117" s="955">
        <v>2900573</v>
      </c>
      <c r="AB117" s="956"/>
      <c r="AC117" s="956"/>
      <c r="AD117" s="956"/>
      <c r="AE117" s="957"/>
      <c r="AF117" s="958">
        <v>2733831</v>
      </c>
      <c r="AG117" s="956"/>
      <c r="AH117" s="956"/>
      <c r="AI117" s="956"/>
      <c r="AJ117" s="957"/>
      <c r="AK117" s="958">
        <v>2663856</v>
      </c>
      <c r="AL117" s="956"/>
      <c r="AM117" s="956"/>
      <c r="AN117" s="956"/>
      <c r="AO117" s="957"/>
      <c r="AP117" s="959"/>
      <c r="AQ117" s="960"/>
      <c r="AR117" s="960"/>
      <c r="AS117" s="960"/>
      <c r="AT117" s="961"/>
      <c r="AU117" s="983"/>
      <c r="AV117" s="984"/>
      <c r="AW117" s="984"/>
      <c r="AX117" s="984"/>
      <c r="AY117" s="984"/>
      <c r="AZ117" s="910" t="s">
        <v>458</v>
      </c>
      <c r="BA117" s="911"/>
      <c r="BB117" s="911"/>
      <c r="BC117" s="911"/>
      <c r="BD117" s="911"/>
      <c r="BE117" s="911"/>
      <c r="BF117" s="911"/>
      <c r="BG117" s="911"/>
      <c r="BH117" s="911"/>
      <c r="BI117" s="911"/>
      <c r="BJ117" s="911"/>
      <c r="BK117" s="911"/>
      <c r="BL117" s="911"/>
      <c r="BM117" s="911"/>
      <c r="BN117" s="911"/>
      <c r="BO117" s="911"/>
      <c r="BP117" s="912"/>
      <c r="BQ117" s="860" t="s">
        <v>137</v>
      </c>
      <c r="BR117" s="861"/>
      <c r="BS117" s="861"/>
      <c r="BT117" s="861"/>
      <c r="BU117" s="861"/>
      <c r="BV117" s="861" t="s">
        <v>439</v>
      </c>
      <c r="BW117" s="861"/>
      <c r="BX117" s="861"/>
      <c r="BY117" s="861"/>
      <c r="BZ117" s="861"/>
      <c r="CA117" s="861" t="s">
        <v>137</v>
      </c>
      <c r="CB117" s="861"/>
      <c r="CC117" s="861"/>
      <c r="CD117" s="861"/>
      <c r="CE117" s="861"/>
      <c r="CF117" s="922" t="s">
        <v>137</v>
      </c>
      <c r="CG117" s="923"/>
      <c r="CH117" s="923"/>
      <c r="CI117" s="923"/>
      <c r="CJ117" s="923"/>
      <c r="CK117" s="978"/>
      <c r="CL117" s="865"/>
      <c r="CM117" s="868" t="s">
        <v>459</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137</v>
      </c>
      <c r="DH117" s="824"/>
      <c r="DI117" s="824"/>
      <c r="DJ117" s="824"/>
      <c r="DK117" s="825"/>
      <c r="DL117" s="826" t="s">
        <v>137</v>
      </c>
      <c r="DM117" s="824"/>
      <c r="DN117" s="824"/>
      <c r="DO117" s="824"/>
      <c r="DP117" s="825"/>
      <c r="DQ117" s="826" t="s">
        <v>137</v>
      </c>
      <c r="DR117" s="824"/>
      <c r="DS117" s="824"/>
      <c r="DT117" s="824"/>
      <c r="DU117" s="825"/>
      <c r="DV117" s="871" t="s">
        <v>137</v>
      </c>
      <c r="DW117" s="872"/>
      <c r="DX117" s="872"/>
      <c r="DY117" s="872"/>
      <c r="DZ117" s="873"/>
    </row>
    <row r="118" spans="1:130" s="247" customFormat="1" ht="26.25" customHeight="1" x14ac:dyDescent="0.15">
      <c r="A118" s="948" t="s">
        <v>431</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429</v>
      </c>
      <c r="AB118" s="949"/>
      <c r="AC118" s="949"/>
      <c r="AD118" s="949"/>
      <c r="AE118" s="950"/>
      <c r="AF118" s="951" t="s">
        <v>308</v>
      </c>
      <c r="AG118" s="949"/>
      <c r="AH118" s="949"/>
      <c r="AI118" s="949"/>
      <c r="AJ118" s="950"/>
      <c r="AK118" s="951" t="s">
        <v>307</v>
      </c>
      <c r="AL118" s="949"/>
      <c r="AM118" s="949"/>
      <c r="AN118" s="949"/>
      <c r="AO118" s="950"/>
      <c r="AP118" s="952" t="s">
        <v>430</v>
      </c>
      <c r="AQ118" s="953"/>
      <c r="AR118" s="953"/>
      <c r="AS118" s="953"/>
      <c r="AT118" s="954"/>
      <c r="AU118" s="983"/>
      <c r="AV118" s="984"/>
      <c r="AW118" s="984"/>
      <c r="AX118" s="984"/>
      <c r="AY118" s="984"/>
      <c r="AZ118" s="926" t="s">
        <v>460</v>
      </c>
      <c r="BA118" s="927"/>
      <c r="BB118" s="927"/>
      <c r="BC118" s="927"/>
      <c r="BD118" s="927"/>
      <c r="BE118" s="927"/>
      <c r="BF118" s="927"/>
      <c r="BG118" s="927"/>
      <c r="BH118" s="927"/>
      <c r="BI118" s="927"/>
      <c r="BJ118" s="927"/>
      <c r="BK118" s="927"/>
      <c r="BL118" s="927"/>
      <c r="BM118" s="927"/>
      <c r="BN118" s="927"/>
      <c r="BO118" s="927"/>
      <c r="BP118" s="928"/>
      <c r="BQ118" s="929" t="s">
        <v>137</v>
      </c>
      <c r="BR118" s="892"/>
      <c r="BS118" s="892"/>
      <c r="BT118" s="892"/>
      <c r="BU118" s="892"/>
      <c r="BV118" s="892" t="s">
        <v>137</v>
      </c>
      <c r="BW118" s="892"/>
      <c r="BX118" s="892"/>
      <c r="BY118" s="892"/>
      <c r="BZ118" s="892"/>
      <c r="CA118" s="892" t="s">
        <v>137</v>
      </c>
      <c r="CB118" s="892"/>
      <c r="CC118" s="892"/>
      <c r="CD118" s="892"/>
      <c r="CE118" s="892"/>
      <c r="CF118" s="922" t="s">
        <v>137</v>
      </c>
      <c r="CG118" s="923"/>
      <c r="CH118" s="923"/>
      <c r="CI118" s="923"/>
      <c r="CJ118" s="923"/>
      <c r="CK118" s="978"/>
      <c r="CL118" s="865"/>
      <c r="CM118" s="868" t="s">
        <v>461</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137</v>
      </c>
      <c r="DH118" s="824"/>
      <c r="DI118" s="824"/>
      <c r="DJ118" s="824"/>
      <c r="DK118" s="825"/>
      <c r="DL118" s="826" t="s">
        <v>439</v>
      </c>
      <c r="DM118" s="824"/>
      <c r="DN118" s="824"/>
      <c r="DO118" s="824"/>
      <c r="DP118" s="825"/>
      <c r="DQ118" s="826" t="s">
        <v>137</v>
      </c>
      <c r="DR118" s="824"/>
      <c r="DS118" s="824"/>
      <c r="DT118" s="824"/>
      <c r="DU118" s="825"/>
      <c r="DV118" s="871" t="s">
        <v>137</v>
      </c>
      <c r="DW118" s="872"/>
      <c r="DX118" s="872"/>
      <c r="DY118" s="872"/>
      <c r="DZ118" s="873"/>
    </row>
    <row r="119" spans="1:130" s="247" customFormat="1" ht="26.25" customHeight="1" x14ac:dyDescent="0.15">
      <c r="A119" s="862" t="s">
        <v>434</v>
      </c>
      <c r="B119" s="863"/>
      <c r="C119" s="938" t="s">
        <v>435</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439</v>
      </c>
      <c r="AB119" s="942"/>
      <c r="AC119" s="942"/>
      <c r="AD119" s="942"/>
      <c r="AE119" s="943"/>
      <c r="AF119" s="944" t="s">
        <v>137</v>
      </c>
      <c r="AG119" s="942"/>
      <c r="AH119" s="942"/>
      <c r="AI119" s="942"/>
      <c r="AJ119" s="943"/>
      <c r="AK119" s="944" t="s">
        <v>137</v>
      </c>
      <c r="AL119" s="942"/>
      <c r="AM119" s="942"/>
      <c r="AN119" s="942"/>
      <c r="AO119" s="943"/>
      <c r="AP119" s="945" t="s">
        <v>439</v>
      </c>
      <c r="AQ119" s="946"/>
      <c r="AR119" s="946"/>
      <c r="AS119" s="946"/>
      <c r="AT119" s="947"/>
      <c r="AU119" s="985"/>
      <c r="AV119" s="986"/>
      <c r="AW119" s="986"/>
      <c r="AX119" s="986"/>
      <c r="AY119" s="986"/>
      <c r="AZ119" s="278" t="s">
        <v>187</v>
      </c>
      <c r="BA119" s="278"/>
      <c r="BB119" s="278"/>
      <c r="BC119" s="278"/>
      <c r="BD119" s="278"/>
      <c r="BE119" s="278"/>
      <c r="BF119" s="278"/>
      <c r="BG119" s="278"/>
      <c r="BH119" s="278"/>
      <c r="BI119" s="278"/>
      <c r="BJ119" s="278"/>
      <c r="BK119" s="278"/>
      <c r="BL119" s="278"/>
      <c r="BM119" s="278"/>
      <c r="BN119" s="278"/>
      <c r="BO119" s="924" t="s">
        <v>462</v>
      </c>
      <c r="BP119" s="925"/>
      <c r="BQ119" s="929">
        <v>29734090</v>
      </c>
      <c r="BR119" s="892"/>
      <c r="BS119" s="892"/>
      <c r="BT119" s="892"/>
      <c r="BU119" s="892"/>
      <c r="BV119" s="892">
        <v>29122039</v>
      </c>
      <c r="BW119" s="892"/>
      <c r="BX119" s="892"/>
      <c r="BY119" s="892"/>
      <c r="BZ119" s="892"/>
      <c r="CA119" s="892">
        <v>30937434</v>
      </c>
      <c r="CB119" s="892"/>
      <c r="CC119" s="892"/>
      <c r="CD119" s="892"/>
      <c r="CE119" s="892"/>
      <c r="CF119" s="790"/>
      <c r="CG119" s="791"/>
      <c r="CH119" s="791"/>
      <c r="CI119" s="791"/>
      <c r="CJ119" s="881"/>
      <c r="CK119" s="979"/>
      <c r="CL119" s="867"/>
      <c r="CM119" s="885" t="s">
        <v>463</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137</v>
      </c>
      <c r="DH119" s="807"/>
      <c r="DI119" s="807"/>
      <c r="DJ119" s="807"/>
      <c r="DK119" s="808"/>
      <c r="DL119" s="809" t="s">
        <v>137</v>
      </c>
      <c r="DM119" s="807"/>
      <c r="DN119" s="807"/>
      <c r="DO119" s="807"/>
      <c r="DP119" s="808"/>
      <c r="DQ119" s="809" t="s">
        <v>137</v>
      </c>
      <c r="DR119" s="807"/>
      <c r="DS119" s="807"/>
      <c r="DT119" s="807"/>
      <c r="DU119" s="808"/>
      <c r="DV119" s="895" t="s">
        <v>137</v>
      </c>
      <c r="DW119" s="896"/>
      <c r="DX119" s="896"/>
      <c r="DY119" s="896"/>
      <c r="DZ119" s="897"/>
    </row>
    <row r="120" spans="1:130" s="247" customFormat="1" ht="26.25" customHeight="1" x14ac:dyDescent="0.15">
      <c r="A120" s="864"/>
      <c r="B120" s="865"/>
      <c r="C120" s="868" t="s">
        <v>438</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439</v>
      </c>
      <c r="AB120" s="824"/>
      <c r="AC120" s="824"/>
      <c r="AD120" s="824"/>
      <c r="AE120" s="825"/>
      <c r="AF120" s="826" t="s">
        <v>439</v>
      </c>
      <c r="AG120" s="824"/>
      <c r="AH120" s="824"/>
      <c r="AI120" s="824"/>
      <c r="AJ120" s="825"/>
      <c r="AK120" s="826" t="s">
        <v>137</v>
      </c>
      <c r="AL120" s="824"/>
      <c r="AM120" s="824"/>
      <c r="AN120" s="824"/>
      <c r="AO120" s="825"/>
      <c r="AP120" s="871" t="s">
        <v>137</v>
      </c>
      <c r="AQ120" s="872"/>
      <c r="AR120" s="872"/>
      <c r="AS120" s="872"/>
      <c r="AT120" s="873"/>
      <c r="AU120" s="930" t="s">
        <v>464</v>
      </c>
      <c r="AV120" s="931"/>
      <c r="AW120" s="931"/>
      <c r="AX120" s="931"/>
      <c r="AY120" s="932"/>
      <c r="AZ120" s="907" t="s">
        <v>465</v>
      </c>
      <c r="BA120" s="852"/>
      <c r="BB120" s="852"/>
      <c r="BC120" s="852"/>
      <c r="BD120" s="852"/>
      <c r="BE120" s="852"/>
      <c r="BF120" s="852"/>
      <c r="BG120" s="852"/>
      <c r="BH120" s="852"/>
      <c r="BI120" s="852"/>
      <c r="BJ120" s="852"/>
      <c r="BK120" s="852"/>
      <c r="BL120" s="852"/>
      <c r="BM120" s="852"/>
      <c r="BN120" s="852"/>
      <c r="BO120" s="852"/>
      <c r="BP120" s="853"/>
      <c r="BQ120" s="908">
        <v>10029916</v>
      </c>
      <c r="BR120" s="889"/>
      <c r="BS120" s="889"/>
      <c r="BT120" s="889"/>
      <c r="BU120" s="889"/>
      <c r="BV120" s="889">
        <v>9922300</v>
      </c>
      <c r="BW120" s="889"/>
      <c r="BX120" s="889"/>
      <c r="BY120" s="889"/>
      <c r="BZ120" s="889"/>
      <c r="CA120" s="889">
        <v>7838998</v>
      </c>
      <c r="CB120" s="889"/>
      <c r="CC120" s="889"/>
      <c r="CD120" s="889"/>
      <c r="CE120" s="889"/>
      <c r="CF120" s="913">
        <v>83.7</v>
      </c>
      <c r="CG120" s="914"/>
      <c r="CH120" s="914"/>
      <c r="CI120" s="914"/>
      <c r="CJ120" s="914"/>
      <c r="CK120" s="915" t="s">
        <v>466</v>
      </c>
      <c r="CL120" s="899"/>
      <c r="CM120" s="899"/>
      <c r="CN120" s="899"/>
      <c r="CO120" s="900"/>
      <c r="CP120" s="919" t="s">
        <v>467</v>
      </c>
      <c r="CQ120" s="920"/>
      <c r="CR120" s="920"/>
      <c r="CS120" s="920"/>
      <c r="CT120" s="920"/>
      <c r="CU120" s="920"/>
      <c r="CV120" s="920"/>
      <c r="CW120" s="920"/>
      <c r="CX120" s="920"/>
      <c r="CY120" s="920"/>
      <c r="CZ120" s="920"/>
      <c r="DA120" s="920"/>
      <c r="DB120" s="920"/>
      <c r="DC120" s="920"/>
      <c r="DD120" s="920"/>
      <c r="DE120" s="920"/>
      <c r="DF120" s="921"/>
      <c r="DG120" s="908">
        <v>5842803</v>
      </c>
      <c r="DH120" s="889"/>
      <c r="DI120" s="889"/>
      <c r="DJ120" s="889"/>
      <c r="DK120" s="889"/>
      <c r="DL120" s="889">
        <v>4801108</v>
      </c>
      <c r="DM120" s="889"/>
      <c r="DN120" s="889"/>
      <c r="DO120" s="889"/>
      <c r="DP120" s="889"/>
      <c r="DQ120" s="889">
        <v>4203066</v>
      </c>
      <c r="DR120" s="889"/>
      <c r="DS120" s="889"/>
      <c r="DT120" s="889"/>
      <c r="DU120" s="889"/>
      <c r="DV120" s="890">
        <v>44.9</v>
      </c>
      <c r="DW120" s="890"/>
      <c r="DX120" s="890"/>
      <c r="DY120" s="890"/>
      <c r="DZ120" s="891"/>
    </row>
    <row r="121" spans="1:130" s="247" customFormat="1" ht="26.25" customHeight="1" x14ac:dyDescent="0.15">
      <c r="A121" s="864"/>
      <c r="B121" s="865"/>
      <c r="C121" s="910" t="s">
        <v>468</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137</v>
      </c>
      <c r="AB121" s="824"/>
      <c r="AC121" s="824"/>
      <c r="AD121" s="824"/>
      <c r="AE121" s="825"/>
      <c r="AF121" s="826" t="s">
        <v>137</v>
      </c>
      <c r="AG121" s="824"/>
      <c r="AH121" s="824"/>
      <c r="AI121" s="824"/>
      <c r="AJ121" s="825"/>
      <c r="AK121" s="826" t="s">
        <v>137</v>
      </c>
      <c r="AL121" s="824"/>
      <c r="AM121" s="824"/>
      <c r="AN121" s="824"/>
      <c r="AO121" s="825"/>
      <c r="AP121" s="871" t="s">
        <v>137</v>
      </c>
      <c r="AQ121" s="872"/>
      <c r="AR121" s="872"/>
      <c r="AS121" s="872"/>
      <c r="AT121" s="873"/>
      <c r="AU121" s="933"/>
      <c r="AV121" s="934"/>
      <c r="AW121" s="934"/>
      <c r="AX121" s="934"/>
      <c r="AY121" s="935"/>
      <c r="AZ121" s="859" t="s">
        <v>469</v>
      </c>
      <c r="BA121" s="794"/>
      <c r="BB121" s="794"/>
      <c r="BC121" s="794"/>
      <c r="BD121" s="794"/>
      <c r="BE121" s="794"/>
      <c r="BF121" s="794"/>
      <c r="BG121" s="794"/>
      <c r="BH121" s="794"/>
      <c r="BI121" s="794"/>
      <c r="BJ121" s="794"/>
      <c r="BK121" s="794"/>
      <c r="BL121" s="794"/>
      <c r="BM121" s="794"/>
      <c r="BN121" s="794"/>
      <c r="BO121" s="794"/>
      <c r="BP121" s="795"/>
      <c r="BQ121" s="860">
        <v>1586634</v>
      </c>
      <c r="BR121" s="861"/>
      <c r="BS121" s="861"/>
      <c r="BT121" s="861"/>
      <c r="BU121" s="861"/>
      <c r="BV121" s="861">
        <v>1470543</v>
      </c>
      <c r="BW121" s="861"/>
      <c r="BX121" s="861"/>
      <c r="BY121" s="861"/>
      <c r="BZ121" s="861"/>
      <c r="CA121" s="861">
        <v>1412072</v>
      </c>
      <c r="CB121" s="861"/>
      <c r="CC121" s="861"/>
      <c r="CD121" s="861"/>
      <c r="CE121" s="861"/>
      <c r="CF121" s="922">
        <v>15.1</v>
      </c>
      <c r="CG121" s="923"/>
      <c r="CH121" s="923"/>
      <c r="CI121" s="923"/>
      <c r="CJ121" s="923"/>
      <c r="CK121" s="916"/>
      <c r="CL121" s="902"/>
      <c r="CM121" s="902"/>
      <c r="CN121" s="902"/>
      <c r="CO121" s="903"/>
      <c r="CP121" s="882" t="s">
        <v>405</v>
      </c>
      <c r="CQ121" s="883"/>
      <c r="CR121" s="883"/>
      <c r="CS121" s="883"/>
      <c r="CT121" s="883"/>
      <c r="CU121" s="883"/>
      <c r="CV121" s="883"/>
      <c r="CW121" s="883"/>
      <c r="CX121" s="883"/>
      <c r="CY121" s="883"/>
      <c r="CZ121" s="883"/>
      <c r="DA121" s="883"/>
      <c r="DB121" s="883"/>
      <c r="DC121" s="883"/>
      <c r="DD121" s="883"/>
      <c r="DE121" s="883"/>
      <c r="DF121" s="884"/>
      <c r="DG121" s="860">
        <v>550</v>
      </c>
      <c r="DH121" s="861"/>
      <c r="DI121" s="861"/>
      <c r="DJ121" s="861"/>
      <c r="DK121" s="861"/>
      <c r="DL121" s="861">
        <v>473</v>
      </c>
      <c r="DM121" s="861"/>
      <c r="DN121" s="861"/>
      <c r="DO121" s="861"/>
      <c r="DP121" s="861"/>
      <c r="DQ121" s="861">
        <v>408</v>
      </c>
      <c r="DR121" s="861"/>
      <c r="DS121" s="861"/>
      <c r="DT121" s="861"/>
      <c r="DU121" s="861"/>
      <c r="DV121" s="838">
        <v>0</v>
      </c>
      <c r="DW121" s="838"/>
      <c r="DX121" s="838"/>
      <c r="DY121" s="838"/>
      <c r="DZ121" s="839"/>
    </row>
    <row r="122" spans="1:130" s="247" customFormat="1" ht="26.25" customHeight="1" x14ac:dyDescent="0.15">
      <c r="A122" s="864"/>
      <c r="B122" s="865"/>
      <c r="C122" s="868" t="s">
        <v>450</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137</v>
      </c>
      <c r="AB122" s="824"/>
      <c r="AC122" s="824"/>
      <c r="AD122" s="824"/>
      <c r="AE122" s="825"/>
      <c r="AF122" s="826" t="s">
        <v>137</v>
      </c>
      <c r="AG122" s="824"/>
      <c r="AH122" s="824"/>
      <c r="AI122" s="824"/>
      <c r="AJ122" s="825"/>
      <c r="AK122" s="826" t="s">
        <v>439</v>
      </c>
      <c r="AL122" s="824"/>
      <c r="AM122" s="824"/>
      <c r="AN122" s="824"/>
      <c r="AO122" s="825"/>
      <c r="AP122" s="871" t="s">
        <v>137</v>
      </c>
      <c r="AQ122" s="872"/>
      <c r="AR122" s="872"/>
      <c r="AS122" s="872"/>
      <c r="AT122" s="873"/>
      <c r="AU122" s="933"/>
      <c r="AV122" s="934"/>
      <c r="AW122" s="934"/>
      <c r="AX122" s="934"/>
      <c r="AY122" s="935"/>
      <c r="AZ122" s="926" t="s">
        <v>470</v>
      </c>
      <c r="BA122" s="927"/>
      <c r="BB122" s="927"/>
      <c r="BC122" s="927"/>
      <c r="BD122" s="927"/>
      <c r="BE122" s="927"/>
      <c r="BF122" s="927"/>
      <c r="BG122" s="927"/>
      <c r="BH122" s="927"/>
      <c r="BI122" s="927"/>
      <c r="BJ122" s="927"/>
      <c r="BK122" s="927"/>
      <c r="BL122" s="927"/>
      <c r="BM122" s="927"/>
      <c r="BN122" s="927"/>
      <c r="BO122" s="927"/>
      <c r="BP122" s="928"/>
      <c r="BQ122" s="929">
        <v>21697850</v>
      </c>
      <c r="BR122" s="892"/>
      <c r="BS122" s="892"/>
      <c r="BT122" s="892"/>
      <c r="BU122" s="892"/>
      <c r="BV122" s="892">
        <v>20805813</v>
      </c>
      <c r="BW122" s="892"/>
      <c r="BX122" s="892"/>
      <c r="BY122" s="892"/>
      <c r="BZ122" s="892"/>
      <c r="CA122" s="892">
        <v>20508707</v>
      </c>
      <c r="CB122" s="892"/>
      <c r="CC122" s="892"/>
      <c r="CD122" s="892"/>
      <c r="CE122" s="892"/>
      <c r="CF122" s="893">
        <v>219</v>
      </c>
      <c r="CG122" s="894"/>
      <c r="CH122" s="894"/>
      <c r="CI122" s="894"/>
      <c r="CJ122" s="894"/>
      <c r="CK122" s="916"/>
      <c r="CL122" s="902"/>
      <c r="CM122" s="902"/>
      <c r="CN122" s="902"/>
      <c r="CO122" s="903"/>
      <c r="CP122" s="882" t="s">
        <v>409</v>
      </c>
      <c r="CQ122" s="883"/>
      <c r="CR122" s="883"/>
      <c r="CS122" s="883"/>
      <c r="CT122" s="883"/>
      <c r="CU122" s="883"/>
      <c r="CV122" s="883"/>
      <c r="CW122" s="883"/>
      <c r="CX122" s="883"/>
      <c r="CY122" s="883"/>
      <c r="CZ122" s="883"/>
      <c r="DA122" s="883"/>
      <c r="DB122" s="883"/>
      <c r="DC122" s="883"/>
      <c r="DD122" s="883"/>
      <c r="DE122" s="883"/>
      <c r="DF122" s="884"/>
      <c r="DG122" s="860" t="s">
        <v>439</v>
      </c>
      <c r="DH122" s="861"/>
      <c r="DI122" s="861"/>
      <c r="DJ122" s="861"/>
      <c r="DK122" s="861"/>
      <c r="DL122" s="861" t="s">
        <v>137</v>
      </c>
      <c r="DM122" s="861"/>
      <c r="DN122" s="861"/>
      <c r="DO122" s="861"/>
      <c r="DP122" s="861"/>
      <c r="DQ122" s="861" t="s">
        <v>137</v>
      </c>
      <c r="DR122" s="861"/>
      <c r="DS122" s="861"/>
      <c r="DT122" s="861"/>
      <c r="DU122" s="861"/>
      <c r="DV122" s="838" t="s">
        <v>439</v>
      </c>
      <c r="DW122" s="838"/>
      <c r="DX122" s="838"/>
      <c r="DY122" s="838"/>
      <c r="DZ122" s="839"/>
    </row>
    <row r="123" spans="1:130" s="247" customFormat="1" ht="26.25" customHeight="1" x14ac:dyDescent="0.15">
      <c r="A123" s="864"/>
      <c r="B123" s="865"/>
      <c r="C123" s="868" t="s">
        <v>456</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v>4808</v>
      </c>
      <c r="AB123" s="824"/>
      <c r="AC123" s="824"/>
      <c r="AD123" s="824"/>
      <c r="AE123" s="825"/>
      <c r="AF123" s="826" t="s">
        <v>137</v>
      </c>
      <c r="AG123" s="824"/>
      <c r="AH123" s="824"/>
      <c r="AI123" s="824"/>
      <c r="AJ123" s="825"/>
      <c r="AK123" s="826" t="s">
        <v>137</v>
      </c>
      <c r="AL123" s="824"/>
      <c r="AM123" s="824"/>
      <c r="AN123" s="824"/>
      <c r="AO123" s="825"/>
      <c r="AP123" s="871" t="s">
        <v>137</v>
      </c>
      <c r="AQ123" s="872"/>
      <c r="AR123" s="872"/>
      <c r="AS123" s="872"/>
      <c r="AT123" s="873"/>
      <c r="AU123" s="936"/>
      <c r="AV123" s="937"/>
      <c r="AW123" s="937"/>
      <c r="AX123" s="937"/>
      <c r="AY123" s="937"/>
      <c r="AZ123" s="278" t="s">
        <v>187</v>
      </c>
      <c r="BA123" s="278"/>
      <c r="BB123" s="278"/>
      <c r="BC123" s="278"/>
      <c r="BD123" s="278"/>
      <c r="BE123" s="278"/>
      <c r="BF123" s="278"/>
      <c r="BG123" s="278"/>
      <c r="BH123" s="278"/>
      <c r="BI123" s="278"/>
      <c r="BJ123" s="278"/>
      <c r="BK123" s="278"/>
      <c r="BL123" s="278"/>
      <c r="BM123" s="278"/>
      <c r="BN123" s="278"/>
      <c r="BO123" s="924" t="s">
        <v>471</v>
      </c>
      <c r="BP123" s="925"/>
      <c r="BQ123" s="879">
        <v>33314400</v>
      </c>
      <c r="BR123" s="880"/>
      <c r="BS123" s="880"/>
      <c r="BT123" s="880"/>
      <c r="BU123" s="880"/>
      <c r="BV123" s="880">
        <v>32198656</v>
      </c>
      <c r="BW123" s="880"/>
      <c r="BX123" s="880"/>
      <c r="BY123" s="880"/>
      <c r="BZ123" s="880"/>
      <c r="CA123" s="880">
        <v>29759777</v>
      </c>
      <c r="CB123" s="880"/>
      <c r="CC123" s="880"/>
      <c r="CD123" s="880"/>
      <c r="CE123" s="880"/>
      <c r="CF123" s="790"/>
      <c r="CG123" s="791"/>
      <c r="CH123" s="791"/>
      <c r="CI123" s="791"/>
      <c r="CJ123" s="881"/>
      <c r="CK123" s="916"/>
      <c r="CL123" s="902"/>
      <c r="CM123" s="902"/>
      <c r="CN123" s="902"/>
      <c r="CO123" s="903"/>
      <c r="CP123" s="882"/>
      <c r="CQ123" s="883"/>
      <c r="CR123" s="883"/>
      <c r="CS123" s="883"/>
      <c r="CT123" s="883"/>
      <c r="CU123" s="883"/>
      <c r="CV123" s="883"/>
      <c r="CW123" s="883"/>
      <c r="CX123" s="883"/>
      <c r="CY123" s="883"/>
      <c r="CZ123" s="883"/>
      <c r="DA123" s="883"/>
      <c r="DB123" s="883"/>
      <c r="DC123" s="883"/>
      <c r="DD123" s="883"/>
      <c r="DE123" s="883"/>
      <c r="DF123" s="884"/>
      <c r="DG123" s="823"/>
      <c r="DH123" s="824"/>
      <c r="DI123" s="824"/>
      <c r="DJ123" s="824"/>
      <c r="DK123" s="825"/>
      <c r="DL123" s="826"/>
      <c r="DM123" s="824"/>
      <c r="DN123" s="824"/>
      <c r="DO123" s="824"/>
      <c r="DP123" s="825"/>
      <c r="DQ123" s="826"/>
      <c r="DR123" s="824"/>
      <c r="DS123" s="824"/>
      <c r="DT123" s="824"/>
      <c r="DU123" s="825"/>
      <c r="DV123" s="871"/>
      <c r="DW123" s="872"/>
      <c r="DX123" s="872"/>
      <c r="DY123" s="872"/>
      <c r="DZ123" s="873"/>
    </row>
    <row r="124" spans="1:130" s="247" customFormat="1" ht="26.25" customHeight="1" thickBot="1" x14ac:dyDescent="0.2">
      <c r="A124" s="864"/>
      <c r="B124" s="865"/>
      <c r="C124" s="868" t="s">
        <v>459</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137</v>
      </c>
      <c r="AB124" s="824"/>
      <c r="AC124" s="824"/>
      <c r="AD124" s="824"/>
      <c r="AE124" s="825"/>
      <c r="AF124" s="826" t="s">
        <v>137</v>
      </c>
      <c r="AG124" s="824"/>
      <c r="AH124" s="824"/>
      <c r="AI124" s="824"/>
      <c r="AJ124" s="825"/>
      <c r="AK124" s="826" t="s">
        <v>137</v>
      </c>
      <c r="AL124" s="824"/>
      <c r="AM124" s="824"/>
      <c r="AN124" s="824"/>
      <c r="AO124" s="825"/>
      <c r="AP124" s="871" t="s">
        <v>137</v>
      </c>
      <c r="AQ124" s="872"/>
      <c r="AR124" s="872"/>
      <c r="AS124" s="872"/>
      <c r="AT124" s="873"/>
      <c r="AU124" s="874" t="s">
        <v>472</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t="s">
        <v>439</v>
      </c>
      <c r="BR124" s="878"/>
      <c r="BS124" s="878"/>
      <c r="BT124" s="878"/>
      <c r="BU124" s="878"/>
      <c r="BV124" s="878" t="s">
        <v>137</v>
      </c>
      <c r="BW124" s="878"/>
      <c r="BX124" s="878"/>
      <c r="BY124" s="878"/>
      <c r="BZ124" s="878"/>
      <c r="CA124" s="878">
        <v>12.5</v>
      </c>
      <c r="CB124" s="878"/>
      <c r="CC124" s="878"/>
      <c r="CD124" s="878"/>
      <c r="CE124" s="878"/>
      <c r="CF124" s="768"/>
      <c r="CG124" s="769"/>
      <c r="CH124" s="769"/>
      <c r="CI124" s="769"/>
      <c r="CJ124" s="909"/>
      <c r="CK124" s="917"/>
      <c r="CL124" s="917"/>
      <c r="CM124" s="917"/>
      <c r="CN124" s="917"/>
      <c r="CO124" s="918"/>
      <c r="CP124" s="882" t="s">
        <v>473</v>
      </c>
      <c r="CQ124" s="883"/>
      <c r="CR124" s="883"/>
      <c r="CS124" s="883"/>
      <c r="CT124" s="883"/>
      <c r="CU124" s="883"/>
      <c r="CV124" s="883"/>
      <c r="CW124" s="883"/>
      <c r="CX124" s="883"/>
      <c r="CY124" s="883"/>
      <c r="CZ124" s="883"/>
      <c r="DA124" s="883"/>
      <c r="DB124" s="883"/>
      <c r="DC124" s="883"/>
      <c r="DD124" s="883"/>
      <c r="DE124" s="883"/>
      <c r="DF124" s="884"/>
      <c r="DG124" s="806" t="s">
        <v>137</v>
      </c>
      <c r="DH124" s="807"/>
      <c r="DI124" s="807"/>
      <c r="DJ124" s="807"/>
      <c r="DK124" s="808"/>
      <c r="DL124" s="809" t="s">
        <v>137</v>
      </c>
      <c r="DM124" s="807"/>
      <c r="DN124" s="807"/>
      <c r="DO124" s="807"/>
      <c r="DP124" s="808"/>
      <c r="DQ124" s="809" t="s">
        <v>137</v>
      </c>
      <c r="DR124" s="807"/>
      <c r="DS124" s="807"/>
      <c r="DT124" s="807"/>
      <c r="DU124" s="808"/>
      <c r="DV124" s="895" t="s">
        <v>137</v>
      </c>
      <c r="DW124" s="896"/>
      <c r="DX124" s="896"/>
      <c r="DY124" s="896"/>
      <c r="DZ124" s="897"/>
    </row>
    <row r="125" spans="1:130" s="247" customFormat="1" ht="26.25" customHeight="1" x14ac:dyDescent="0.15">
      <c r="A125" s="864"/>
      <c r="B125" s="865"/>
      <c r="C125" s="868" t="s">
        <v>461</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137</v>
      </c>
      <c r="AB125" s="824"/>
      <c r="AC125" s="824"/>
      <c r="AD125" s="824"/>
      <c r="AE125" s="825"/>
      <c r="AF125" s="826" t="s">
        <v>137</v>
      </c>
      <c r="AG125" s="824"/>
      <c r="AH125" s="824"/>
      <c r="AI125" s="824"/>
      <c r="AJ125" s="825"/>
      <c r="AK125" s="826" t="s">
        <v>137</v>
      </c>
      <c r="AL125" s="824"/>
      <c r="AM125" s="824"/>
      <c r="AN125" s="824"/>
      <c r="AO125" s="825"/>
      <c r="AP125" s="871" t="s">
        <v>137</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474</v>
      </c>
      <c r="CL125" s="899"/>
      <c r="CM125" s="899"/>
      <c r="CN125" s="899"/>
      <c r="CO125" s="900"/>
      <c r="CP125" s="907" t="s">
        <v>475</v>
      </c>
      <c r="CQ125" s="852"/>
      <c r="CR125" s="852"/>
      <c r="CS125" s="852"/>
      <c r="CT125" s="852"/>
      <c r="CU125" s="852"/>
      <c r="CV125" s="852"/>
      <c r="CW125" s="852"/>
      <c r="CX125" s="852"/>
      <c r="CY125" s="852"/>
      <c r="CZ125" s="852"/>
      <c r="DA125" s="852"/>
      <c r="DB125" s="852"/>
      <c r="DC125" s="852"/>
      <c r="DD125" s="852"/>
      <c r="DE125" s="852"/>
      <c r="DF125" s="853"/>
      <c r="DG125" s="908" t="s">
        <v>137</v>
      </c>
      <c r="DH125" s="889"/>
      <c r="DI125" s="889"/>
      <c r="DJ125" s="889"/>
      <c r="DK125" s="889"/>
      <c r="DL125" s="889" t="s">
        <v>137</v>
      </c>
      <c r="DM125" s="889"/>
      <c r="DN125" s="889"/>
      <c r="DO125" s="889"/>
      <c r="DP125" s="889"/>
      <c r="DQ125" s="889" t="s">
        <v>137</v>
      </c>
      <c r="DR125" s="889"/>
      <c r="DS125" s="889"/>
      <c r="DT125" s="889"/>
      <c r="DU125" s="889"/>
      <c r="DV125" s="890" t="s">
        <v>137</v>
      </c>
      <c r="DW125" s="890"/>
      <c r="DX125" s="890"/>
      <c r="DY125" s="890"/>
      <c r="DZ125" s="891"/>
    </row>
    <row r="126" spans="1:130" s="247" customFormat="1" ht="26.25" customHeight="1" thickBot="1" x14ac:dyDescent="0.2">
      <c r="A126" s="864"/>
      <c r="B126" s="865"/>
      <c r="C126" s="868" t="s">
        <v>463</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137</v>
      </c>
      <c r="AB126" s="824"/>
      <c r="AC126" s="824"/>
      <c r="AD126" s="824"/>
      <c r="AE126" s="825"/>
      <c r="AF126" s="826" t="s">
        <v>137</v>
      </c>
      <c r="AG126" s="824"/>
      <c r="AH126" s="824"/>
      <c r="AI126" s="824"/>
      <c r="AJ126" s="825"/>
      <c r="AK126" s="826" t="s">
        <v>137</v>
      </c>
      <c r="AL126" s="824"/>
      <c r="AM126" s="824"/>
      <c r="AN126" s="824"/>
      <c r="AO126" s="825"/>
      <c r="AP126" s="871" t="s">
        <v>137</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476</v>
      </c>
      <c r="CQ126" s="794"/>
      <c r="CR126" s="794"/>
      <c r="CS126" s="794"/>
      <c r="CT126" s="794"/>
      <c r="CU126" s="794"/>
      <c r="CV126" s="794"/>
      <c r="CW126" s="794"/>
      <c r="CX126" s="794"/>
      <c r="CY126" s="794"/>
      <c r="CZ126" s="794"/>
      <c r="DA126" s="794"/>
      <c r="DB126" s="794"/>
      <c r="DC126" s="794"/>
      <c r="DD126" s="794"/>
      <c r="DE126" s="794"/>
      <c r="DF126" s="795"/>
      <c r="DG126" s="860" t="s">
        <v>137</v>
      </c>
      <c r="DH126" s="861"/>
      <c r="DI126" s="861"/>
      <c r="DJ126" s="861"/>
      <c r="DK126" s="861"/>
      <c r="DL126" s="861" t="s">
        <v>137</v>
      </c>
      <c r="DM126" s="861"/>
      <c r="DN126" s="861"/>
      <c r="DO126" s="861"/>
      <c r="DP126" s="861"/>
      <c r="DQ126" s="861" t="s">
        <v>137</v>
      </c>
      <c r="DR126" s="861"/>
      <c r="DS126" s="861"/>
      <c r="DT126" s="861"/>
      <c r="DU126" s="861"/>
      <c r="DV126" s="838" t="s">
        <v>137</v>
      </c>
      <c r="DW126" s="838"/>
      <c r="DX126" s="838"/>
      <c r="DY126" s="838"/>
      <c r="DZ126" s="839"/>
    </row>
    <row r="127" spans="1:130" s="247" customFormat="1" ht="26.25" customHeight="1" x14ac:dyDescent="0.15">
      <c r="A127" s="866"/>
      <c r="B127" s="867"/>
      <c r="C127" s="885" t="s">
        <v>477</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137</v>
      </c>
      <c r="AB127" s="824"/>
      <c r="AC127" s="824"/>
      <c r="AD127" s="824"/>
      <c r="AE127" s="825"/>
      <c r="AF127" s="826" t="s">
        <v>137</v>
      </c>
      <c r="AG127" s="824"/>
      <c r="AH127" s="824"/>
      <c r="AI127" s="824"/>
      <c r="AJ127" s="825"/>
      <c r="AK127" s="826" t="s">
        <v>137</v>
      </c>
      <c r="AL127" s="824"/>
      <c r="AM127" s="824"/>
      <c r="AN127" s="824"/>
      <c r="AO127" s="825"/>
      <c r="AP127" s="871" t="s">
        <v>137</v>
      </c>
      <c r="AQ127" s="872"/>
      <c r="AR127" s="872"/>
      <c r="AS127" s="872"/>
      <c r="AT127" s="873"/>
      <c r="AU127" s="283"/>
      <c r="AV127" s="283"/>
      <c r="AW127" s="283"/>
      <c r="AX127" s="888" t="s">
        <v>478</v>
      </c>
      <c r="AY127" s="856"/>
      <c r="AZ127" s="856"/>
      <c r="BA127" s="856"/>
      <c r="BB127" s="856"/>
      <c r="BC127" s="856"/>
      <c r="BD127" s="856"/>
      <c r="BE127" s="857"/>
      <c r="BF127" s="855" t="s">
        <v>479</v>
      </c>
      <c r="BG127" s="856"/>
      <c r="BH127" s="856"/>
      <c r="BI127" s="856"/>
      <c r="BJ127" s="856"/>
      <c r="BK127" s="856"/>
      <c r="BL127" s="857"/>
      <c r="BM127" s="855" t="s">
        <v>480</v>
      </c>
      <c r="BN127" s="856"/>
      <c r="BO127" s="856"/>
      <c r="BP127" s="856"/>
      <c r="BQ127" s="856"/>
      <c r="BR127" s="856"/>
      <c r="BS127" s="857"/>
      <c r="BT127" s="855" t="s">
        <v>481</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482</v>
      </c>
      <c r="CQ127" s="794"/>
      <c r="CR127" s="794"/>
      <c r="CS127" s="794"/>
      <c r="CT127" s="794"/>
      <c r="CU127" s="794"/>
      <c r="CV127" s="794"/>
      <c r="CW127" s="794"/>
      <c r="CX127" s="794"/>
      <c r="CY127" s="794"/>
      <c r="CZ127" s="794"/>
      <c r="DA127" s="794"/>
      <c r="DB127" s="794"/>
      <c r="DC127" s="794"/>
      <c r="DD127" s="794"/>
      <c r="DE127" s="794"/>
      <c r="DF127" s="795"/>
      <c r="DG127" s="860" t="s">
        <v>137</v>
      </c>
      <c r="DH127" s="861"/>
      <c r="DI127" s="861"/>
      <c r="DJ127" s="861"/>
      <c r="DK127" s="861"/>
      <c r="DL127" s="861" t="s">
        <v>137</v>
      </c>
      <c r="DM127" s="861"/>
      <c r="DN127" s="861"/>
      <c r="DO127" s="861"/>
      <c r="DP127" s="861"/>
      <c r="DQ127" s="861" t="s">
        <v>137</v>
      </c>
      <c r="DR127" s="861"/>
      <c r="DS127" s="861"/>
      <c r="DT127" s="861"/>
      <c r="DU127" s="861"/>
      <c r="DV127" s="838" t="s">
        <v>137</v>
      </c>
      <c r="DW127" s="838"/>
      <c r="DX127" s="838"/>
      <c r="DY127" s="838"/>
      <c r="DZ127" s="839"/>
    </row>
    <row r="128" spans="1:130" s="247" customFormat="1" ht="26.25" customHeight="1" thickBot="1" x14ac:dyDescent="0.2">
      <c r="A128" s="840" t="s">
        <v>483</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484</v>
      </c>
      <c r="X128" s="842"/>
      <c r="Y128" s="842"/>
      <c r="Z128" s="843"/>
      <c r="AA128" s="844">
        <v>194011</v>
      </c>
      <c r="AB128" s="845"/>
      <c r="AC128" s="845"/>
      <c r="AD128" s="845"/>
      <c r="AE128" s="846"/>
      <c r="AF128" s="847">
        <v>193450</v>
      </c>
      <c r="AG128" s="845"/>
      <c r="AH128" s="845"/>
      <c r="AI128" s="845"/>
      <c r="AJ128" s="846"/>
      <c r="AK128" s="847">
        <v>208506</v>
      </c>
      <c r="AL128" s="845"/>
      <c r="AM128" s="845"/>
      <c r="AN128" s="845"/>
      <c r="AO128" s="846"/>
      <c r="AP128" s="848"/>
      <c r="AQ128" s="849"/>
      <c r="AR128" s="849"/>
      <c r="AS128" s="849"/>
      <c r="AT128" s="850"/>
      <c r="AU128" s="283"/>
      <c r="AV128" s="283"/>
      <c r="AW128" s="283"/>
      <c r="AX128" s="851" t="s">
        <v>485</v>
      </c>
      <c r="AY128" s="852"/>
      <c r="AZ128" s="852"/>
      <c r="BA128" s="852"/>
      <c r="BB128" s="852"/>
      <c r="BC128" s="852"/>
      <c r="BD128" s="852"/>
      <c r="BE128" s="853"/>
      <c r="BF128" s="830" t="s">
        <v>137</v>
      </c>
      <c r="BG128" s="831"/>
      <c r="BH128" s="831"/>
      <c r="BI128" s="831"/>
      <c r="BJ128" s="831"/>
      <c r="BK128" s="831"/>
      <c r="BL128" s="854"/>
      <c r="BM128" s="830">
        <v>13.13</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486</v>
      </c>
      <c r="CQ128" s="772"/>
      <c r="CR128" s="772"/>
      <c r="CS128" s="772"/>
      <c r="CT128" s="772"/>
      <c r="CU128" s="772"/>
      <c r="CV128" s="772"/>
      <c r="CW128" s="772"/>
      <c r="CX128" s="772"/>
      <c r="CY128" s="772"/>
      <c r="CZ128" s="772"/>
      <c r="DA128" s="772"/>
      <c r="DB128" s="772"/>
      <c r="DC128" s="772"/>
      <c r="DD128" s="772"/>
      <c r="DE128" s="772"/>
      <c r="DF128" s="773"/>
      <c r="DG128" s="834" t="s">
        <v>440</v>
      </c>
      <c r="DH128" s="835"/>
      <c r="DI128" s="835"/>
      <c r="DJ128" s="835"/>
      <c r="DK128" s="835"/>
      <c r="DL128" s="835" t="s">
        <v>137</v>
      </c>
      <c r="DM128" s="835"/>
      <c r="DN128" s="835"/>
      <c r="DO128" s="835"/>
      <c r="DP128" s="835"/>
      <c r="DQ128" s="835" t="s">
        <v>137</v>
      </c>
      <c r="DR128" s="835"/>
      <c r="DS128" s="835"/>
      <c r="DT128" s="835"/>
      <c r="DU128" s="835"/>
      <c r="DV128" s="836" t="s">
        <v>440</v>
      </c>
      <c r="DW128" s="836"/>
      <c r="DX128" s="836"/>
      <c r="DY128" s="836"/>
      <c r="DZ128" s="837"/>
    </row>
    <row r="129" spans="1:131" s="247" customFormat="1" ht="26.25" customHeight="1" x14ac:dyDescent="0.15">
      <c r="A129" s="818" t="s">
        <v>108</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487</v>
      </c>
      <c r="X129" s="821"/>
      <c r="Y129" s="821"/>
      <c r="Z129" s="822"/>
      <c r="AA129" s="823">
        <v>11413065</v>
      </c>
      <c r="AB129" s="824"/>
      <c r="AC129" s="824"/>
      <c r="AD129" s="824"/>
      <c r="AE129" s="825"/>
      <c r="AF129" s="826">
        <v>11589277</v>
      </c>
      <c r="AG129" s="824"/>
      <c r="AH129" s="824"/>
      <c r="AI129" s="824"/>
      <c r="AJ129" s="825"/>
      <c r="AK129" s="826">
        <v>11358583</v>
      </c>
      <c r="AL129" s="824"/>
      <c r="AM129" s="824"/>
      <c r="AN129" s="824"/>
      <c r="AO129" s="825"/>
      <c r="AP129" s="827"/>
      <c r="AQ129" s="828"/>
      <c r="AR129" s="828"/>
      <c r="AS129" s="828"/>
      <c r="AT129" s="829"/>
      <c r="AU129" s="285"/>
      <c r="AV129" s="285"/>
      <c r="AW129" s="285"/>
      <c r="AX129" s="793" t="s">
        <v>488</v>
      </c>
      <c r="AY129" s="794"/>
      <c r="AZ129" s="794"/>
      <c r="BA129" s="794"/>
      <c r="BB129" s="794"/>
      <c r="BC129" s="794"/>
      <c r="BD129" s="794"/>
      <c r="BE129" s="795"/>
      <c r="BF129" s="813" t="s">
        <v>439</v>
      </c>
      <c r="BG129" s="814"/>
      <c r="BH129" s="814"/>
      <c r="BI129" s="814"/>
      <c r="BJ129" s="814"/>
      <c r="BK129" s="814"/>
      <c r="BL129" s="815"/>
      <c r="BM129" s="813">
        <v>18.13</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489</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490</v>
      </c>
      <c r="X130" s="821"/>
      <c r="Y130" s="821"/>
      <c r="Z130" s="822"/>
      <c r="AA130" s="823">
        <v>2279202</v>
      </c>
      <c r="AB130" s="824"/>
      <c r="AC130" s="824"/>
      <c r="AD130" s="824"/>
      <c r="AE130" s="825"/>
      <c r="AF130" s="826">
        <v>2263020</v>
      </c>
      <c r="AG130" s="824"/>
      <c r="AH130" s="824"/>
      <c r="AI130" s="824"/>
      <c r="AJ130" s="825"/>
      <c r="AK130" s="826">
        <v>1993797</v>
      </c>
      <c r="AL130" s="824"/>
      <c r="AM130" s="824"/>
      <c r="AN130" s="824"/>
      <c r="AO130" s="825"/>
      <c r="AP130" s="827"/>
      <c r="AQ130" s="828"/>
      <c r="AR130" s="828"/>
      <c r="AS130" s="828"/>
      <c r="AT130" s="829"/>
      <c r="AU130" s="285"/>
      <c r="AV130" s="285"/>
      <c r="AW130" s="285"/>
      <c r="AX130" s="793" t="s">
        <v>491</v>
      </c>
      <c r="AY130" s="794"/>
      <c r="AZ130" s="794"/>
      <c r="BA130" s="794"/>
      <c r="BB130" s="794"/>
      <c r="BC130" s="794"/>
      <c r="BD130" s="794"/>
      <c r="BE130" s="795"/>
      <c r="BF130" s="796">
        <v>4.0999999999999996</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492</v>
      </c>
      <c r="X131" s="804"/>
      <c r="Y131" s="804"/>
      <c r="Z131" s="805"/>
      <c r="AA131" s="806">
        <v>9133863</v>
      </c>
      <c r="AB131" s="807"/>
      <c r="AC131" s="807"/>
      <c r="AD131" s="807"/>
      <c r="AE131" s="808"/>
      <c r="AF131" s="809">
        <v>9326257</v>
      </c>
      <c r="AG131" s="807"/>
      <c r="AH131" s="807"/>
      <c r="AI131" s="807"/>
      <c r="AJ131" s="808"/>
      <c r="AK131" s="809">
        <v>9364786</v>
      </c>
      <c r="AL131" s="807"/>
      <c r="AM131" s="807"/>
      <c r="AN131" s="807"/>
      <c r="AO131" s="808"/>
      <c r="AP131" s="810"/>
      <c r="AQ131" s="811"/>
      <c r="AR131" s="811"/>
      <c r="AS131" s="811"/>
      <c r="AT131" s="812"/>
      <c r="AU131" s="285"/>
      <c r="AV131" s="285"/>
      <c r="AW131" s="285"/>
      <c r="AX131" s="771" t="s">
        <v>493</v>
      </c>
      <c r="AY131" s="772"/>
      <c r="AZ131" s="772"/>
      <c r="BA131" s="772"/>
      <c r="BB131" s="772"/>
      <c r="BC131" s="772"/>
      <c r="BD131" s="772"/>
      <c r="BE131" s="773"/>
      <c r="BF131" s="774">
        <v>12.5</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494</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495</v>
      </c>
      <c r="W132" s="784"/>
      <c r="X132" s="784"/>
      <c r="Y132" s="784"/>
      <c r="Z132" s="785"/>
      <c r="AA132" s="786">
        <v>4.6788527479999997</v>
      </c>
      <c r="AB132" s="787"/>
      <c r="AC132" s="787"/>
      <c r="AD132" s="787"/>
      <c r="AE132" s="788"/>
      <c r="AF132" s="789">
        <v>2.9739798080000002</v>
      </c>
      <c r="AG132" s="787"/>
      <c r="AH132" s="787"/>
      <c r="AI132" s="787"/>
      <c r="AJ132" s="788"/>
      <c r="AK132" s="789">
        <v>4.9286016789999998</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496</v>
      </c>
      <c r="W133" s="763"/>
      <c r="X133" s="763"/>
      <c r="Y133" s="763"/>
      <c r="Z133" s="764"/>
      <c r="AA133" s="765">
        <v>3.9</v>
      </c>
      <c r="AB133" s="766"/>
      <c r="AC133" s="766"/>
      <c r="AD133" s="766"/>
      <c r="AE133" s="767"/>
      <c r="AF133" s="765">
        <v>4</v>
      </c>
      <c r="AG133" s="766"/>
      <c r="AH133" s="766"/>
      <c r="AI133" s="766"/>
      <c r="AJ133" s="767"/>
      <c r="AK133" s="765">
        <v>4.0999999999999996</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JkV1S/gaj0+Mc71xzwmBQxxeZpbed3F1xzGULcjdMPLD1T7hH6TfKm2+rcO5VtOlNn+WdogKEjpxVI2fgz9pOQ==" saltValue="ugOsYlkCa/hW966XATitJ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497</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ItwTHKvO81Nj/dI8yqlqG27dtfjJ0PPVLhL3ztJs444zHJCtqWZls01dzfriB3QMpeWOiOGIZSUotDqKXS02gw==" saltValue="+FTJTY6tHs+1Q8vsBV8VY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GpzT9ST1TRQ5MwWhO36YRCAk/jQ/VYKffv+zcrMaxtuDTmDEJucxoNZGiXtRVF7hYhYtD872ky6zbBEClpzD/A==" saltValue="uw5pMuevV/5rqXktsZKei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499</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81" t="s">
        <v>500</v>
      </c>
      <c r="AP7" s="304"/>
      <c r="AQ7" s="305" t="s">
        <v>501</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82"/>
      <c r="AP8" s="310" t="s">
        <v>502</v>
      </c>
      <c r="AQ8" s="311" t="s">
        <v>503</v>
      </c>
      <c r="AR8" s="312" t="s">
        <v>504</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5" t="s">
        <v>505</v>
      </c>
      <c r="AL9" s="1196"/>
      <c r="AM9" s="1196"/>
      <c r="AN9" s="1197"/>
      <c r="AO9" s="313">
        <v>2868203</v>
      </c>
      <c r="AP9" s="313">
        <v>59155</v>
      </c>
      <c r="AQ9" s="314">
        <v>70630</v>
      </c>
      <c r="AR9" s="315">
        <v>-16.2</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5" t="s">
        <v>506</v>
      </c>
      <c r="AL10" s="1196"/>
      <c r="AM10" s="1196"/>
      <c r="AN10" s="1197"/>
      <c r="AO10" s="316">
        <v>565956</v>
      </c>
      <c r="AP10" s="316">
        <v>11673</v>
      </c>
      <c r="AQ10" s="317">
        <v>8333</v>
      </c>
      <c r="AR10" s="318">
        <v>40.1</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5" t="s">
        <v>507</v>
      </c>
      <c r="AL11" s="1196"/>
      <c r="AM11" s="1196"/>
      <c r="AN11" s="1197"/>
      <c r="AO11" s="316">
        <v>26372</v>
      </c>
      <c r="AP11" s="316">
        <v>544</v>
      </c>
      <c r="AQ11" s="317">
        <v>8447</v>
      </c>
      <c r="AR11" s="318">
        <v>-93.6</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5" t="s">
        <v>508</v>
      </c>
      <c r="AL12" s="1196"/>
      <c r="AM12" s="1196"/>
      <c r="AN12" s="1197"/>
      <c r="AO12" s="316">
        <v>83199</v>
      </c>
      <c r="AP12" s="316">
        <v>1716</v>
      </c>
      <c r="AQ12" s="317">
        <v>1002</v>
      </c>
      <c r="AR12" s="318">
        <v>71.3</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5" t="s">
        <v>509</v>
      </c>
      <c r="AL13" s="1196"/>
      <c r="AM13" s="1196"/>
      <c r="AN13" s="1197"/>
      <c r="AO13" s="316" t="s">
        <v>510</v>
      </c>
      <c r="AP13" s="316" t="s">
        <v>510</v>
      </c>
      <c r="AQ13" s="317">
        <v>12</v>
      </c>
      <c r="AR13" s="318" t="s">
        <v>510</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5" t="s">
        <v>511</v>
      </c>
      <c r="AL14" s="1196"/>
      <c r="AM14" s="1196"/>
      <c r="AN14" s="1197"/>
      <c r="AO14" s="316">
        <v>151239</v>
      </c>
      <c r="AP14" s="316">
        <v>3119</v>
      </c>
      <c r="AQ14" s="317">
        <v>2952</v>
      </c>
      <c r="AR14" s="318">
        <v>5.7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5" t="s">
        <v>512</v>
      </c>
      <c r="AL15" s="1196"/>
      <c r="AM15" s="1196"/>
      <c r="AN15" s="1197"/>
      <c r="AO15" s="316">
        <v>160841</v>
      </c>
      <c r="AP15" s="316">
        <v>3317</v>
      </c>
      <c r="AQ15" s="317">
        <v>1842</v>
      </c>
      <c r="AR15" s="318">
        <v>80.099999999999994</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8" t="s">
        <v>513</v>
      </c>
      <c r="AL16" s="1199"/>
      <c r="AM16" s="1199"/>
      <c r="AN16" s="1200"/>
      <c r="AO16" s="316">
        <v>-259580</v>
      </c>
      <c r="AP16" s="316">
        <v>-5354</v>
      </c>
      <c r="AQ16" s="317">
        <v>-6186</v>
      </c>
      <c r="AR16" s="318">
        <v>-13.4</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8" t="s">
        <v>187</v>
      </c>
      <c r="AL17" s="1199"/>
      <c r="AM17" s="1199"/>
      <c r="AN17" s="1200"/>
      <c r="AO17" s="316">
        <v>3596230</v>
      </c>
      <c r="AP17" s="316">
        <v>74170</v>
      </c>
      <c r="AQ17" s="317">
        <v>87031</v>
      </c>
      <c r="AR17" s="318">
        <v>-14.8</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514</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515</v>
      </c>
      <c r="AP20" s="324" t="s">
        <v>516</v>
      </c>
      <c r="AQ20" s="325" t="s">
        <v>517</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92" t="s">
        <v>518</v>
      </c>
      <c r="AL21" s="1193"/>
      <c r="AM21" s="1193"/>
      <c r="AN21" s="1194"/>
      <c r="AO21" s="328">
        <v>6.15</v>
      </c>
      <c r="AP21" s="329">
        <v>8.3000000000000007</v>
      </c>
      <c r="AQ21" s="330">
        <v>-2.15</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92" t="s">
        <v>519</v>
      </c>
      <c r="AL22" s="1193"/>
      <c r="AM22" s="1193"/>
      <c r="AN22" s="1194"/>
      <c r="AO22" s="333">
        <v>100.3</v>
      </c>
      <c r="AP22" s="334">
        <v>97.7</v>
      </c>
      <c r="AQ22" s="335">
        <v>2.6</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522</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81" t="s">
        <v>500</v>
      </c>
      <c r="AP30" s="304"/>
      <c r="AQ30" s="305" t="s">
        <v>501</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82"/>
      <c r="AP31" s="310" t="s">
        <v>502</v>
      </c>
      <c r="AQ31" s="311" t="s">
        <v>503</v>
      </c>
      <c r="AR31" s="312" t="s">
        <v>504</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3" t="s">
        <v>523</v>
      </c>
      <c r="AL32" s="1184"/>
      <c r="AM32" s="1184"/>
      <c r="AN32" s="1185"/>
      <c r="AO32" s="343">
        <v>1836308</v>
      </c>
      <c r="AP32" s="343">
        <v>37873</v>
      </c>
      <c r="AQ32" s="344">
        <v>50496</v>
      </c>
      <c r="AR32" s="345">
        <v>-25</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3" t="s">
        <v>524</v>
      </c>
      <c r="AL33" s="1184"/>
      <c r="AM33" s="1184"/>
      <c r="AN33" s="1185"/>
      <c r="AO33" s="343" t="s">
        <v>510</v>
      </c>
      <c r="AP33" s="343" t="s">
        <v>510</v>
      </c>
      <c r="AQ33" s="344" t="s">
        <v>510</v>
      </c>
      <c r="AR33" s="345" t="s">
        <v>510</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3" t="s">
        <v>525</v>
      </c>
      <c r="AL34" s="1184"/>
      <c r="AM34" s="1184"/>
      <c r="AN34" s="1185"/>
      <c r="AO34" s="343" t="s">
        <v>510</v>
      </c>
      <c r="AP34" s="343" t="s">
        <v>510</v>
      </c>
      <c r="AQ34" s="344">
        <v>40</v>
      </c>
      <c r="AR34" s="345" t="s">
        <v>510</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3" t="s">
        <v>526</v>
      </c>
      <c r="AL35" s="1184"/>
      <c r="AM35" s="1184"/>
      <c r="AN35" s="1185"/>
      <c r="AO35" s="343">
        <v>585864</v>
      </c>
      <c r="AP35" s="343">
        <v>12083</v>
      </c>
      <c r="AQ35" s="344">
        <v>19688</v>
      </c>
      <c r="AR35" s="345">
        <v>-38.6</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3" t="s">
        <v>527</v>
      </c>
      <c r="AL36" s="1184"/>
      <c r="AM36" s="1184"/>
      <c r="AN36" s="1185"/>
      <c r="AO36" s="343">
        <v>241684</v>
      </c>
      <c r="AP36" s="343">
        <v>4985</v>
      </c>
      <c r="AQ36" s="344">
        <v>2838</v>
      </c>
      <c r="AR36" s="345">
        <v>75.7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3" t="s">
        <v>528</v>
      </c>
      <c r="AL37" s="1184"/>
      <c r="AM37" s="1184"/>
      <c r="AN37" s="1185"/>
      <c r="AO37" s="343" t="s">
        <v>510</v>
      </c>
      <c r="AP37" s="343" t="s">
        <v>510</v>
      </c>
      <c r="AQ37" s="344">
        <v>486</v>
      </c>
      <c r="AR37" s="345" t="s">
        <v>510</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6" t="s">
        <v>529</v>
      </c>
      <c r="AL38" s="1187"/>
      <c r="AM38" s="1187"/>
      <c r="AN38" s="1188"/>
      <c r="AO38" s="346" t="s">
        <v>510</v>
      </c>
      <c r="AP38" s="346" t="s">
        <v>510</v>
      </c>
      <c r="AQ38" s="347">
        <v>3</v>
      </c>
      <c r="AR38" s="335" t="s">
        <v>510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6" t="s">
        <v>530</v>
      </c>
      <c r="AL39" s="1187"/>
      <c r="AM39" s="1187"/>
      <c r="AN39" s="1188"/>
      <c r="AO39" s="343">
        <v>-208506</v>
      </c>
      <c r="AP39" s="343">
        <v>-4300</v>
      </c>
      <c r="AQ39" s="344">
        <v>-4320</v>
      </c>
      <c r="AR39" s="345">
        <v>-0.5</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3" t="s">
        <v>531</v>
      </c>
      <c r="AL40" s="1184"/>
      <c r="AM40" s="1184"/>
      <c r="AN40" s="1185"/>
      <c r="AO40" s="343">
        <v>-1993797</v>
      </c>
      <c r="AP40" s="343">
        <v>-41121</v>
      </c>
      <c r="AQ40" s="344">
        <v>-47973</v>
      </c>
      <c r="AR40" s="345">
        <v>-14.3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9" t="s">
        <v>299</v>
      </c>
      <c r="AL41" s="1190"/>
      <c r="AM41" s="1190"/>
      <c r="AN41" s="1191"/>
      <c r="AO41" s="343">
        <v>461553</v>
      </c>
      <c r="AP41" s="343">
        <v>9519</v>
      </c>
      <c r="AQ41" s="344">
        <v>21258</v>
      </c>
      <c r="AR41" s="345">
        <v>-55.2</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532</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534</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6" t="s">
        <v>500</v>
      </c>
      <c r="AN49" s="1178" t="s">
        <v>535</v>
      </c>
      <c r="AO49" s="1179"/>
      <c r="AP49" s="1179"/>
      <c r="AQ49" s="1179"/>
      <c r="AR49" s="1180"/>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7"/>
      <c r="AN50" s="359" t="s">
        <v>536</v>
      </c>
      <c r="AO50" s="360" t="s">
        <v>537</v>
      </c>
      <c r="AP50" s="361" t="s">
        <v>538</v>
      </c>
      <c r="AQ50" s="362" t="s">
        <v>539</v>
      </c>
      <c r="AR50" s="363" t="s">
        <v>540</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541</v>
      </c>
      <c r="AL51" s="356"/>
      <c r="AM51" s="364">
        <v>2156467</v>
      </c>
      <c r="AN51" s="365">
        <v>43725</v>
      </c>
      <c r="AO51" s="366">
        <v>-3.4</v>
      </c>
      <c r="AP51" s="367">
        <v>81768</v>
      </c>
      <c r="AQ51" s="368">
        <v>-2.2000000000000002</v>
      </c>
      <c r="AR51" s="369">
        <v>-1.2</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542</v>
      </c>
      <c r="AM52" s="372">
        <v>1153789</v>
      </c>
      <c r="AN52" s="373">
        <v>23394</v>
      </c>
      <c r="AO52" s="374">
        <v>-12.5</v>
      </c>
      <c r="AP52" s="375">
        <v>37917</v>
      </c>
      <c r="AQ52" s="376">
        <v>-22.3</v>
      </c>
      <c r="AR52" s="377">
        <v>9.8000000000000007</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543</v>
      </c>
      <c r="AL53" s="356"/>
      <c r="AM53" s="364">
        <v>2254050</v>
      </c>
      <c r="AN53" s="365">
        <v>45923</v>
      </c>
      <c r="AO53" s="366">
        <v>5</v>
      </c>
      <c r="AP53" s="367">
        <v>65876</v>
      </c>
      <c r="AQ53" s="368">
        <v>-19.399999999999999</v>
      </c>
      <c r="AR53" s="369">
        <v>24.4</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542</v>
      </c>
      <c r="AM54" s="372">
        <v>1181134</v>
      </c>
      <c r="AN54" s="373">
        <v>24064</v>
      </c>
      <c r="AO54" s="374">
        <v>2.9</v>
      </c>
      <c r="AP54" s="375">
        <v>36484</v>
      </c>
      <c r="AQ54" s="376">
        <v>-3.8</v>
      </c>
      <c r="AR54" s="377">
        <v>6.7</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544</v>
      </c>
      <c r="AL55" s="356"/>
      <c r="AM55" s="364">
        <v>2828405</v>
      </c>
      <c r="AN55" s="365">
        <v>57792</v>
      </c>
      <c r="AO55" s="366">
        <v>25.8</v>
      </c>
      <c r="AP55" s="367">
        <v>68468</v>
      </c>
      <c r="AQ55" s="368">
        <v>3.9</v>
      </c>
      <c r="AR55" s="369">
        <v>21.9</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542</v>
      </c>
      <c r="AM56" s="372">
        <v>1581478</v>
      </c>
      <c r="AN56" s="373">
        <v>32314</v>
      </c>
      <c r="AO56" s="374">
        <v>34.299999999999997</v>
      </c>
      <c r="AP56" s="375">
        <v>34140</v>
      </c>
      <c r="AQ56" s="376">
        <v>-6.4</v>
      </c>
      <c r="AR56" s="377">
        <v>40.700000000000003</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545</v>
      </c>
      <c r="AL57" s="356"/>
      <c r="AM57" s="364">
        <v>3217721</v>
      </c>
      <c r="AN57" s="365">
        <v>66015</v>
      </c>
      <c r="AO57" s="366">
        <v>14.2</v>
      </c>
      <c r="AP57" s="367">
        <v>69729</v>
      </c>
      <c r="AQ57" s="368">
        <v>1.8</v>
      </c>
      <c r="AR57" s="369">
        <v>12.4</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542</v>
      </c>
      <c r="AM58" s="372">
        <v>2175546</v>
      </c>
      <c r="AN58" s="373">
        <v>44634</v>
      </c>
      <c r="AO58" s="374">
        <v>38.1</v>
      </c>
      <c r="AP58" s="375">
        <v>38908</v>
      </c>
      <c r="AQ58" s="376">
        <v>14</v>
      </c>
      <c r="AR58" s="377">
        <v>24.1</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546</v>
      </c>
      <c r="AL59" s="356"/>
      <c r="AM59" s="364">
        <v>7232036</v>
      </c>
      <c r="AN59" s="365">
        <v>149157</v>
      </c>
      <c r="AO59" s="366">
        <v>125.9</v>
      </c>
      <c r="AP59" s="367">
        <v>74581</v>
      </c>
      <c r="AQ59" s="368">
        <v>7</v>
      </c>
      <c r="AR59" s="369">
        <v>118.9</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542</v>
      </c>
      <c r="AM60" s="372">
        <v>6336022</v>
      </c>
      <c r="AN60" s="373">
        <v>130677</v>
      </c>
      <c r="AO60" s="374">
        <v>192.8</v>
      </c>
      <c r="AP60" s="375">
        <v>41563</v>
      </c>
      <c r="AQ60" s="376">
        <v>6.8</v>
      </c>
      <c r="AR60" s="377">
        <v>186</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547</v>
      </c>
      <c r="AL61" s="378"/>
      <c r="AM61" s="379">
        <v>3537736</v>
      </c>
      <c r="AN61" s="380">
        <v>72522</v>
      </c>
      <c r="AO61" s="381">
        <v>33.5</v>
      </c>
      <c r="AP61" s="382">
        <v>72084</v>
      </c>
      <c r="AQ61" s="383">
        <v>-1.8</v>
      </c>
      <c r="AR61" s="369">
        <v>35.299999999999997</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542</v>
      </c>
      <c r="AM62" s="372">
        <v>2485594</v>
      </c>
      <c r="AN62" s="373">
        <v>51017</v>
      </c>
      <c r="AO62" s="374">
        <v>51.1</v>
      </c>
      <c r="AP62" s="375">
        <v>37802</v>
      </c>
      <c r="AQ62" s="376">
        <v>-2.2999999999999998</v>
      </c>
      <c r="AR62" s="377">
        <v>53.4</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WUO3UNREbUyL75xyIsFdKIFFOmT/XBjvVafu3oRbZBOypb5sCoBXKgmpeZT5V0DK8P6y9nfVShHY7/f9TMBICQ==" saltValue="L7Wb3FJBolQsLmxg6nY9Z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549</v>
      </c>
    </row>
    <row r="120" spans="125:125" ht="13.5" hidden="1" customHeight="1" x14ac:dyDescent="0.15"/>
    <row r="121" spans="125:125" ht="13.5" hidden="1" customHeight="1" x14ac:dyDescent="0.15">
      <c r="DU121" s="291"/>
    </row>
  </sheetData>
  <sheetProtection algorithmName="SHA-512" hashValue="nXLC4kZIK5Ic6JcJewcyRjf6oLAFW4/lluueAbtV6R++I+Mvkv/q/AUTh+wXr8qDGJwdpCG02prTy5rJIvxlFA==" saltValue="2uhA7PJ8D7lSY3nC05kw5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550</v>
      </c>
    </row>
  </sheetData>
  <sheetProtection algorithmName="SHA-512" hashValue="D8o9U2r2KmS8R06Z3GX/+ovJbT05CIzD4zTsGHZhFeO++1tVBtlWJ/kI1yKXn9W1KCzeaFQF4FHRGj8HrnMO7g==" saltValue="f7qrf+u7GDfW7tj0XsJ/8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201" t="s">
        <v>3</v>
      </c>
      <c r="D47" s="1201"/>
      <c r="E47" s="1202"/>
      <c r="F47" s="11">
        <v>35.71</v>
      </c>
      <c r="G47" s="12">
        <v>37.35</v>
      </c>
      <c r="H47" s="12">
        <v>39.270000000000003</v>
      </c>
      <c r="I47" s="12">
        <v>36.53</v>
      </c>
      <c r="J47" s="13">
        <v>36.92</v>
      </c>
    </row>
    <row r="48" spans="2:10" ht="57.75" customHeight="1" x14ac:dyDescent="0.15">
      <c r="B48" s="14"/>
      <c r="C48" s="1203" t="s">
        <v>4</v>
      </c>
      <c r="D48" s="1203"/>
      <c r="E48" s="1204"/>
      <c r="F48" s="15">
        <v>3.06</v>
      </c>
      <c r="G48" s="16">
        <v>2.83</v>
      </c>
      <c r="H48" s="16">
        <v>2.39</v>
      </c>
      <c r="I48" s="16">
        <v>3.42</v>
      </c>
      <c r="J48" s="17">
        <v>3.87</v>
      </c>
    </row>
    <row r="49" spans="2:10" ht="57.75" customHeight="1" thickBot="1" x14ac:dyDescent="0.2">
      <c r="B49" s="18"/>
      <c r="C49" s="1205" t="s">
        <v>5</v>
      </c>
      <c r="D49" s="1205"/>
      <c r="E49" s="1206"/>
      <c r="F49" s="19">
        <v>0.85</v>
      </c>
      <c r="G49" s="20">
        <v>0.56999999999999995</v>
      </c>
      <c r="H49" s="20">
        <v>0.45</v>
      </c>
      <c r="I49" s="20" t="s">
        <v>556</v>
      </c>
      <c r="J49" s="21" t="s">
        <v>557</v>
      </c>
    </row>
    <row r="50" spans="2:10" ht="13.5" customHeight="1" x14ac:dyDescent="0.15"/>
  </sheetData>
  <sheetProtection algorithmName="SHA-512" hashValue="Hi6PJbajYhiTyWYkENAtU2dgyAmp0MvWL5jdxY+NSwCNXiDBJmaLal/Rnqkzp/w6heNU4B5rBT7nqOP17TiGww==" saltValue="AyFjA16SzpQu9lPBUJsad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2021-03-10T02:59:45Z</cp:lastPrinted>
  <dcterms:created xsi:type="dcterms:W3CDTF">2021-02-05T03:28:52Z</dcterms:created>
  <dcterms:modified xsi:type="dcterms:W3CDTF">2021-09-15T03:02:35Z</dcterms:modified>
  <cp:category/>
</cp:coreProperties>
</file>